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4"/>
  </bookViews>
  <sheets>
    <sheet name="附件1" sheetId="1" r:id="rId1"/>
    <sheet name="附件2" sheetId="2" r:id="rId2"/>
    <sheet name="附件3" sheetId="3" r:id="rId3"/>
    <sheet name="附件4" sheetId="4" r:id="rId4"/>
    <sheet name="附件5" sheetId="5" r:id="rId5"/>
  </sheets>
  <definedNames>
    <definedName name="_xlnm.Print_Titles" localSheetId="1">'附件2'!$2:$4</definedName>
    <definedName name="_xlnm.Print_Titles" localSheetId="2">'附件3'!$4:$4</definedName>
  </definedNames>
  <calcPr fullCalcOnLoad="1"/>
</workbook>
</file>

<file path=xl/comments2.xml><?xml version="1.0" encoding="utf-8"?>
<comments xmlns="http://schemas.openxmlformats.org/spreadsheetml/2006/main">
  <authors>
    <author>陆锋</author>
  </authors>
  <commentList>
    <comment ref="K46" authorId="0">
      <text>
        <r>
          <rPr>
            <b/>
            <sz val="9"/>
            <rFont val="宋体"/>
            <family val="0"/>
          </rPr>
          <t>自治区荣誉军人康复服务中心康复楼项目建设355万元、自治区荣誉军人康复医院医疗康复综合楼手术室及ICU室装修工程350万元、自治区荣誉军人康复医院医院设备设施购置(一）487万元、自治区假肢康复中心技能大师工作室建设20万元、自治区假肢康复中心全区养老机构“安全把手”工程项目400万元、广西社会福利服务中心启动实施民政部“技能大师工作室”建设项目配套经费20万元、广西社会福利服务中心广西社会福利院二期工程建设经费3000万元、广西社会福利服务中心广西北部湾滨海养老中心征地拆迁等费用3580万元、广西社会福利服务中心重阳老年公寓消防系统改造项目42万元</t>
        </r>
        <r>
          <rPr>
            <sz val="9"/>
            <rFont val="宋体"/>
            <family val="0"/>
          </rPr>
          <t xml:space="preserve">
</t>
        </r>
      </text>
    </comment>
  </commentList>
</comments>
</file>

<file path=xl/comments4.xml><?xml version="1.0" encoding="utf-8"?>
<comments xmlns="http://schemas.openxmlformats.org/spreadsheetml/2006/main">
  <authors>
    <author>\O</author>
  </authors>
  <commentList>
    <comment ref="F5" authorId="0">
      <text>
        <r>
          <rPr>
            <sz val="9"/>
            <rFont val="宋体"/>
            <family val="0"/>
          </rPr>
          <t>组织开展全民健身科学研究与宣传：（1）国民体质监测（2）群众体育调查研究（3）群众体育新闻宣传（4）影像、报刊、书籍、杂志出版（5）群众体育法律法规（6）其他此类支出。</t>
        </r>
      </text>
    </comment>
    <comment ref="E5" authorId="0">
      <text>
        <r>
          <rPr>
            <sz val="9"/>
            <rFont val="宋体"/>
            <family val="0"/>
          </rPr>
          <t>资助或组织开展全民健身活动：包括（1）示范性全民健身活动（2）青少年阳光体育活动（3）校园足球专项经费（4）学校体育场馆向公众开放（5）其他体育场馆向公众开放（6）群众性综合运动会（7）其他此类别支出。</t>
        </r>
      </text>
    </comment>
    <comment ref="D5" authorId="0">
      <text>
        <r>
          <rPr>
            <sz val="9"/>
            <rFont val="宋体"/>
            <family val="0"/>
          </rPr>
          <t xml:space="preserve">资助群众体育组织和队伍建设：包括（1）社区体育俱乐部（2）青少年体育俱乐部（3）健身气功站点（4）社会体育指导员（5）体育传统项目学校（6）社会体育组织建设（7）其他此类别支出。
</t>
        </r>
      </text>
    </comment>
    <comment ref="C5" authorId="0">
      <text>
        <r>
          <rPr>
            <sz val="9"/>
            <rFont val="宋体"/>
            <family val="0"/>
          </rPr>
          <t>援建与维护公共体育场地、设施和捐赠体育健身器材：包括（1）公共体育场馆建设与维护（2）雪炭工程（3）农民体育健身工程（4）全民健身路径工程（5）全民健身活动中心（6）青少年户外营地（7）器材捐赠（8）其他此类别支出。</t>
        </r>
      </text>
    </comment>
    <comment ref="P4" authorId="0">
      <text>
        <r>
          <rPr>
            <sz val="9"/>
            <rFont val="宋体"/>
            <family val="0"/>
          </rPr>
          <t>其他类支出：指用于群众体育与竞技体育之外的支出类别，如扶贫帮困等。</t>
        </r>
      </text>
    </comment>
  </commentList>
</comments>
</file>

<file path=xl/sharedStrings.xml><?xml version="1.0" encoding="utf-8"?>
<sst xmlns="http://schemas.openxmlformats.org/spreadsheetml/2006/main" count="420" uniqueCount="281">
  <si>
    <t>附件1</t>
  </si>
  <si>
    <t>2016年自治区彩票公益金筹集情况表</t>
  </si>
  <si>
    <t>单位：万元</t>
  </si>
  <si>
    <t>项目</t>
  </si>
  <si>
    <t>合计</t>
  </si>
  <si>
    <t>福利彩票</t>
  </si>
  <si>
    <t>体育彩票</t>
  </si>
  <si>
    <t>备注</t>
  </si>
  <si>
    <t>自治区彩票公益金总额</t>
  </si>
  <si>
    <t xml:space="preserve">  其中：1.自治区本级留成彩票公益金</t>
  </si>
  <si>
    <t xml:space="preserve">        2.逾期未兑奖奖金金额</t>
  </si>
  <si>
    <t>备注：彩票公益金自治区与中央按50:50的比例进行分成，预期未兑奖奖金纳入彩票公益金全部留归地方使用。</t>
  </si>
  <si>
    <t>附件2</t>
  </si>
  <si>
    <t>2016年自治区福利彩票公益金分配使用情况表</t>
  </si>
  <si>
    <t xml:space="preserve">  单位:个、万元</t>
  </si>
  <si>
    <t>归口处室</t>
  </si>
  <si>
    <t>项目名称</t>
  </si>
  <si>
    <t>项目
数量</t>
  </si>
  <si>
    <t>项目金额</t>
  </si>
  <si>
    <t>项目实施进度</t>
  </si>
  <si>
    <t>项目效益</t>
  </si>
  <si>
    <t>备 注</t>
  </si>
  <si>
    <t>补助市县项目个数</t>
  </si>
  <si>
    <t>补助市县金额</t>
  </si>
  <si>
    <t>厅本级个数</t>
  </si>
  <si>
    <t>厅本级金额</t>
  </si>
  <si>
    <t>福彩中心</t>
  </si>
  <si>
    <t>市县即开型福利彩票公益金</t>
  </si>
  <si>
    <t>项目由各市县具体组织实施，目前，部分项目已完成，部分项目正在实施当中。</t>
  </si>
  <si>
    <t>主要用于各市、县的养老、低保、医疗、扶贫、生活照料、建立社会服务站等方面，福利设施得到改善，服务能力和服务水平得以提高，更好地为老年人、荣誉军人、残疾人创造良好的生活、学习、娱乐、康复环境。</t>
  </si>
  <si>
    <t>福利处</t>
  </si>
  <si>
    <t>“1521老年综合福利设施建设工程”项目经费</t>
  </si>
  <si>
    <t>按照1521工作部署，支持全区新建一批收养性的养老机构。项目已进入实施阶段。</t>
  </si>
  <si>
    <t>项目建成后，进一步夯实我区社会养老服务体系基础，打造一批示范性养老服务园区，承担起政府兜底职能，预计该计划增加公建养老机构床位15000张。</t>
  </si>
  <si>
    <t>福利机构建设补助经费</t>
  </si>
  <si>
    <t>落实自治区养老机构建设补贴，该补贴已发放到各符合条件的民办养老机构。</t>
  </si>
  <si>
    <t>吸引并支持社会力量参与广西养老服务业发展，充分发挥政府的引导作用，以及市场在养老服务中的主导作用。</t>
  </si>
  <si>
    <t>精神病人福利机构建设项目经费</t>
  </si>
  <si>
    <t>支持南宁市、柳州市、桂林市、梧州市、北海市的社会福利医院（中医院、福利院）进行设施设备维修、配套及环境改造，除南宁市未获得精神病科批复外，其他4个机构已实施，设施设备得到改善。</t>
  </si>
  <si>
    <t>项目重点支持在全区市一级的空白点布局一所精神病人福利机构，项目落成后，保证来宾市履行好精神病人福利职能。</t>
  </si>
  <si>
    <t>老年人活动中心建设及维修补助</t>
  </si>
  <si>
    <t>支持25个市县老年人活动中心的改造，大部分项目已进入实施阶段。</t>
  </si>
  <si>
    <t>进一步加大在县市老年人活动中心的投入力度，丰富老年人的精神文化生活，确保老年人老有所乐。</t>
  </si>
  <si>
    <t>社区居家养老服务中心建设补助</t>
  </si>
  <si>
    <t>支持4个试点市建立社区居家养老服务信息化平台，支持6个市社区居家养老服务中心建设，项目已经入实施阶段。</t>
  </si>
  <si>
    <t>建设社区居家养老服务中心，为在家进行养老的老年群体提供服务，社区居家养老服务能力得到进一步提升。</t>
  </si>
  <si>
    <t>市县福利院改造项目经费</t>
  </si>
  <si>
    <t>支持25个市县福利机构改善其设施，更好的履行其职能，被支持机构设施设备得到改善。</t>
  </si>
  <si>
    <t>加大对收养类单位公共服务设施建设的投入，有效地改善养老机构的居住环境，补齐社会养老服务体系的短板。</t>
  </si>
  <si>
    <t>养老护理员从业奖励</t>
  </si>
  <si>
    <t>落实养老护理员从业奖励政策，该经费已发放到符合条件的养老护理员。</t>
  </si>
  <si>
    <t>对取得国家养老护理员证书的人员进行补贴，鼓励支持我区养老护理工作。</t>
  </si>
  <si>
    <t>养老机构护理型床位补贴</t>
  </si>
  <si>
    <t>落实全区养老机构实际入住床位给予运营补贴，该补贴已发放到各符合条件的养老机构。</t>
  </si>
  <si>
    <t>结合开展养老机构等级评定和入住老年人能力评估，对全区养老机构实行运营补贴，鼓励和扶持养老机构的发展。</t>
  </si>
  <si>
    <t>区本级养老机构责任保险补贴</t>
  </si>
  <si>
    <t>继续实施为全区养老机构入住老人购买意外伤害保险，共为200多个养老机构的老年人购买意外伤害保险。</t>
  </si>
  <si>
    <t>创新性地开展全区养老机构入住老人意外伤害保险工作，使老年人合法权益得到保障，避免了养老机构的经济损失，提高了养老机构抗风险能力，极大地促进了养老服务事业的健康发展。</t>
  </si>
  <si>
    <t>区本级广西民族老年活动中心建设经费</t>
  </si>
  <si>
    <t>完成征地拆迁并办理了建设用地规划许可证（红线图），建筑设计方案和可行性研究报告（初稿）。</t>
  </si>
  <si>
    <t>建成的活动中心将成为我区各族老年人提供老年文化、教育培训、老年科技、老年体育、老年康复、保健、休闲娱乐和健身强体等内容的活动场所，确保老年人老有所乐。</t>
  </si>
  <si>
    <t>区本级福利彩票维稳爱心基金</t>
  </si>
  <si>
    <t>已按计划做好资助对象帮扶工作，项目已完成。</t>
  </si>
  <si>
    <t>开展困难群众救助和为困难群体献爱心活动，对困难群体提供资金上的关爱，让帮扶对象实实在在的感受到福彩的关怀和温暖。</t>
  </si>
  <si>
    <t>农村养老机构补助资金（幸福院建设）</t>
  </si>
  <si>
    <t>支持全区100个农村幸福院建设，6个项目在建，94个项目已完工。</t>
  </si>
  <si>
    <t>解决了农村老年人日间生活照料、文娱活动、情感交流的场所需求，满足了农村老年人在日间吃饭、休息和开展文化娱乐等方面的需求，充分保障了农村老年人获得物质帮助、享受社会服务和社会优待等各项合法权益，健全了农村老年人关爱服务体系，有效破解了农村养老服务难题，填补了农村养老服务的短板。</t>
  </si>
  <si>
    <t>救灾处</t>
  </si>
  <si>
    <t>救灾物资储备库建设项目</t>
  </si>
  <si>
    <t>已建成投入使用4个、正在建设2个。</t>
  </si>
  <si>
    <t>发挥了储备救灾物资作用，增强了灾害应急救助能力，达到了辖区内“自然灾害发生12小时之内，受灾群众基本生活得到初步救助”的基本要求。</t>
  </si>
  <si>
    <t>救助局</t>
  </si>
  <si>
    <t>城乡低保家庭子女教育救助补助资金</t>
  </si>
  <si>
    <t>落实《关于印发资助城乡最低生活保障家庭子女上大学工作实施方案的通知》（桂民发〔2009〕109号）精神，继续对全区城乡低保家庭子女实施普通高校新生资助政策。</t>
  </si>
  <si>
    <t>对城乡低保家庭子女实施普通高校新生资助政策，发放路费补助，切实保障贫困家庭学生基本教育权益。</t>
  </si>
  <si>
    <t>敬老院、五保村维修改造</t>
  </si>
  <si>
    <t>对14个县区敬老院、五保村等农村养老服务设施进行维修改造。</t>
  </si>
  <si>
    <t>有效地改善了五保对象的居住环境和居住条件，提高养老服务能力。</t>
  </si>
  <si>
    <t>农村养老服务工程—农村养老服务中心”建设经费</t>
  </si>
  <si>
    <t>新建13个农村养老服务中心，已全部开工。</t>
  </si>
  <si>
    <t>加大养老服务业的投入，不断满足特困人员和农村老年人日益增长的养老服务需求。</t>
  </si>
  <si>
    <t>农村养老机构补助资金（敬老院维修）</t>
  </si>
  <si>
    <t>对59个县区敬老院的用地场地、床位、厨房、厕所等进行维修改造进行维修改造，如期完成任务。</t>
  </si>
  <si>
    <t>使全区乡镇敬老院的布局、设施、功能等更加完善，有效地改善了五保对象的居住环境和居住条件，进一步改善农村敬老院供养条件。</t>
  </si>
  <si>
    <t>农村养老机构补助资金（五保村维修）</t>
  </si>
  <si>
    <t>下拨资金为33个县区五保村的基础设施进行维修改造。</t>
  </si>
  <si>
    <t>提高了全区五保集中供养能力，满足了当地部分五保对象集中供养的需要，有效地改善了他们的居住环境。</t>
  </si>
  <si>
    <t>老龄办</t>
  </si>
  <si>
    <t>村级老年协会示范点扶持专项经费</t>
  </si>
  <si>
    <t>选择南宁市33个老年协会作为扶持对象，项目实施进度100%。</t>
  </si>
  <si>
    <t>通过老年协会组织开展文化体育、精神慰藉、互帮互助等活动，有效发挥养老充分发挥养老辐射特别是在关爱农村留守老人方面的重要作用。33个老年协会会员超过3300人。</t>
  </si>
  <si>
    <t>为老服务信息平台建设补助经费</t>
  </si>
  <si>
    <t>项目实施进度达到100%。</t>
  </si>
  <si>
    <t>随着平台建设完成，为老服务商家不断进入，能够为广大老年人提供紧急救援、生活帮助、主动关怀等服务，满足老年人日益增长的养老服务需求。</t>
  </si>
  <si>
    <t>政府购买-基层老年协会提供养老互助服务</t>
  </si>
  <si>
    <t>在16个县区选择组织健全、设施完善、活动正常、购买意愿足、供给条件成熟的基层老年协会作为承接主体，每个承接主体安排资金1—2万元，目前，资金全部落实到位，承接主体严格按照要求为老年人提供养老互助服务。</t>
  </si>
  <si>
    <t>按要求提供老年人维权、精神慰藉、文化活动以及生活照料等互助服务，发挥基层老年协会养老辐射作用，提高老年人生命生活质量。受益老年人超过2000人。</t>
  </si>
  <si>
    <t>自治区老龄办全区养老服务机构订阅老年报补助经费</t>
  </si>
  <si>
    <t>全年为全区五保村、敬老院等公办养老机构以及基层老年协会免费赠阅广西老年报27692份，每份报纸定价65元每年。目前，资金全部落实到位，每份赠阅报纸按时送达。</t>
  </si>
  <si>
    <t>通过赠阅广西老年报，进一步丰富了养老机构和基层老年协会广大老年人精神文化生活。</t>
  </si>
  <si>
    <t>自治区老龄办12349社区为老服务平台提供居家养老服务</t>
  </si>
  <si>
    <t>通过政府购买12349社区为老服务信息平台提供居家养老服务，为1万名老年人免费发放防走失蓝手环，并为2014年以来登记的总共6万名老年人提供相关服务，开展10场社区宣传公益活动。目前，已下达资金36万，完成率达90%。</t>
  </si>
  <si>
    <t>通过12349社区为老服务信息平台为老年人免费提供防走失、生活帮助、信息咨询、精神慰藉等相关服务，开展10场社区宣传公益活动，普及老年人防走失以及老龄政策法规有关知识，进一步满足老年人居家养老服务需求，受益老年人超过10万人。</t>
  </si>
  <si>
    <t>民管局</t>
  </si>
  <si>
    <t>补助市级社会组织孵化基地建设项目经费</t>
  </si>
  <si>
    <t>用于补助南宁、柳州、桂林、河池、百色5个市级社会组织孵化基地建设项目，南宁、柳州、河池、百色4个以经完成。桂林市目前选址工作已完成，现已进入政府采购阶段，20万用于购买办公桌椅板凳、电脑、空调、装修等购置。</t>
  </si>
  <si>
    <t>目前，柳州市已经委托第三方进行运营，入驻9家社会组织，举办社会组织大讲堂12场，共培训近1000人，通过开展项目辅导和管理，已有8家入驻社会组织承揽了政府和社会公益项目，我市社会组织参与社会治理能力得到了大幅提高。南宁、河池、百色3个市级社会组织孵化基也将于5月份组织社会组织入驻。</t>
  </si>
  <si>
    <t>区本级中央财政支持社会组织开展社会服务项目自治区财政配套资金</t>
  </si>
  <si>
    <t>用于中央财政支持广西社会组织参与社会服务17个项目自治区财政配套资金，项目完成。</t>
  </si>
  <si>
    <t>项目社会效益非常明显，受益对象对政府资金帮扶贫困人群的举措特别的认可，感谢政府为民办实事。项目的顺利实施使广西社会组织参与社会治理能力得到了大幅提高。为社会和谐稳定发展做出了应有的贡献。</t>
  </si>
  <si>
    <t>区本级政府购买服务广西社会组织孵化基地项目</t>
  </si>
  <si>
    <t>项目所要求的设备已配备完成，面向全区社会组织管理人员的2期培训班，项目实施进度约90%。</t>
  </si>
  <si>
    <t>一是为入驻的社会组织配备办公设备。二是开展主题性沙龙，提升社会组织多元化服务技能和管理能力。三是开展专业培训，提升社会组织管理能力和专业能力。从而优化相关社会组织办公条件，保障社工机构正常办公。</t>
  </si>
  <si>
    <t>人事处</t>
  </si>
  <si>
    <t>政府购买服务项目经费</t>
  </si>
  <si>
    <t>补助全区14个市30万-180万元不等，用于推进各市民政领域政府购买服务工作，已完成了服务项目采购，服务周期是1年，目前正在实施项目。</t>
  </si>
  <si>
    <t>落实自治区人民政府有关推进政府购买服务工作“一年试点、两年扩面、三年全面推广”的部署要求，项目的实施，有效促进政府购买服务工作在我区民政系统的全面铺开，通过购买服务，引入专业社会工作团队，提升了老年人、农村留守人员、社会救助对象、优抚对象等困难困境群体的服务质量。</t>
  </si>
  <si>
    <t>区本级专业社会工作发展项目</t>
  </si>
  <si>
    <t>该项目共分为本级政府购买社会工作服务项目、购买社会工作督导人才培养项目、购买社会工作人才培训项目、购买民办社会工作服务机构孵化项目、购买“三区”社工人才支持计划项目等五大类项目，已完成了服务项目采购，服务周期是1年，目前正在实施项目。</t>
  </si>
  <si>
    <t>引导部分有条件的市县培育社会工作服务机构，扩展社会工作专业人才使用平台，加强社会力量建设，提高社会力量承接政府购买服务能力水平；引导部分县区实施社会工作服务项目，推进当地社会工作专业人才队伍建设和人才使用平台建设。</t>
  </si>
  <si>
    <t>事务处</t>
  </si>
  <si>
    <t>儿童福利机构建设补助</t>
  </si>
  <si>
    <t>支持11个市县儿童福利机构主楼建设、内环境改造、安全设施建设以及设备采购等，所有项目都已进入实施阶段。</t>
  </si>
  <si>
    <t>项目落成后，能够极大改善儿童福利机构居住环境和服务水平，充分保障儿童福利院内儿童权益。</t>
  </si>
  <si>
    <t>区本级“孤残儿童明天计划”经费</t>
  </si>
  <si>
    <t xml:space="preserve">2016年5月已将150万“明天计划”经费下拨各地，各地均按照规定合理使用补助金。
</t>
  </si>
  <si>
    <t xml:space="preserve">使更多孤儿病患得到及时救治，有效维护了患病孤儿的生命权、健康权。
</t>
  </si>
  <si>
    <t>殡葬管理建设及维修改造机构项目经费</t>
  </si>
  <si>
    <t>共建成城市公益性公墓2个（柳州市、岑城镇）；海葬纪念园在建1个（北海）；建成县市级殡仪馆骨灰楼4座，在建2座；续建殡仪服务站1座（柳江县），续建公益性公墓1座（环江县红茂矿区）；迁建殡仪馆1座（玉林），馆容馆貌改造以及其他设施改造一批等。</t>
  </si>
  <si>
    <t>基础设施明显改善，法规政策日趋完善，管理服务水平显著提高，队伍建设进一步加强，提高了工作效率，保护了生态环境，有效改善了殡仪馆服务环境和工作条件，最大限度地满足了人民群众个性化的殡葬需求，有效推动了人们丧葬风俗观念的进步，推动了城乡结合部殡葬改革的文明进程，取得了较好的社会效益和经济效益。</t>
  </si>
  <si>
    <t>救助管理机构建设及维修改造项目经费</t>
  </si>
  <si>
    <t>资助救助管理项目，主要用于各市、县救助管理站的新建、续建和其他设施建设，以及流浪未成年人救助保护中心新建项目等，目前已经全部完成投资项目4个（灵川县流浪未成年人救助保护中心、全州县救助管理站、永福县救助管理站、崇左市救助管理站），完成部分投资并在建项目9个，没有使用资金、没有开工建设的项目共7个。</t>
  </si>
  <si>
    <t>救助管理机构基础设施建设进一步加快，救助环境明显改善，规范化管理进一步加强，救助管理工作方式和专项救助行动进一步深化，极大地方便了困境人员的求助，充分发挥了救助管理工作作为托底性民生有机组成部分的作用，切实保障了流浪乞讨人员的基本生存权益，为流浪乞讨人员提供更好的救助环境，体现了福利彩票“扶老、助残、救孤、济困”的宗旨，对促进社会公共服务事业发展、保障和改善民生作出了重要贡献。</t>
  </si>
  <si>
    <t>未成年人保护（留守儿童关爱）示范点</t>
  </si>
  <si>
    <t>马山县未成年人（留守儿童关爱）保护示范点已开展工作，制定工作方案，资金已计划分配方案。邕宁区未成年人（留守儿童关爱）保护示范点制作了宣传栏、规章制度等。良庆区未成年人（留守儿童关爱）保护示范点预计2017年5月底前建设村级村委、学校未成年保护工作室。</t>
  </si>
  <si>
    <t>为留守儿童关爱服务工作提供了阵地，稳步推进了农村留守儿童关爱保护工作进程。</t>
  </si>
  <si>
    <t>优抚处</t>
  </si>
  <si>
    <t>县级以上烈士纪念设施维修改造补助经费</t>
  </si>
  <si>
    <t>支持桂林市永福县、灌阳县，北海市合浦县，防城港市港口区，贺州市钟山县等5个县（区）烈士纪念设施维修改造工程。目前各县区已完成项目改造。</t>
  </si>
  <si>
    <t>各改造陵园服务和接待水平得到提高，前来祭扫的烈属表示陵园环境干净整洁，配套设施齐全。</t>
  </si>
  <si>
    <t>区本级原国民党抗战老兵救助经费</t>
  </si>
  <si>
    <t>2016年5月已将经费220万元全部拨付广西慈善总会，由慈善总会联合第三方服务机构壹方基金会共同开展对国民党抗战老兵的关怀服务。截至2016年12月，共为269名健在国民党抗战老兵发放生活补助，并为662名老兵提供精神关怀服务。</t>
  </si>
  <si>
    <t>截至2016年12月31日，共为269名健在国民党抗战老兵发放生活补助，并为662名老兵提供精神关怀服务。</t>
  </si>
  <si>
    <t>支持广西见义勇为基金会、广西社会和谐稳定发展基金会、广西公安民警抚恤协会各100万元。目前项目已完成。</t>
  </si>
  <si>
    <t>广西见义勇为基金会慰问1994年以来受到全国和自治区表彰的见义勇为人员或家属278人；广西社会和谐稳定发展基金会走访慰问1-4级伤残军人、烈军属、困难参战退役人员、企业军转干部、孤老优抚对象、困难参战民兵等共计1100人；广西公安民警抚恤协会走访慰问因公牺牲、因公负伤、疾病身故及患重大疾病民警或家属共计85人。</t>
  </si>
  <si>
    <t>政权处</t>
  </si>
  <si>
    <t>农村社区服务设施示范项目</t>
  </si>
  <si>
    <t>共补助10个项目，5个项目已主体完工。该项目是2016年增补项目，2016年11月才下达资金，因此还有5个项目正在建设中。</t>
  </si>
  <si>
    <t>完善了农村社区基础设施建设，为开展农村社区建设试点工作创造了良好的环境。有利于推进社会主义新农村建设和城镇化进程，夯实党的执政基础和巩固基层政权。</t>
  </si>
  <si>
    <t>少数民族自治县县庆项目经费</t>
  </si>
  <si>
    <t>环江毛南族自治县县庆项目成立30周年县庆县庆项目已经开工，完成50%。</t>
  </si>
  <si>
    <t>少数民族自治县逢10周年大庆是少数民族地区人民群众一件大喜事，给予少数民族地区必要的扶持，可推动少数民族地区经济社会发展和民族团结。</t>
  </si>
  <si>
    <t>社区服务设施示范项目</t>
  </si>
  <si>
    <t>补助45个城乡社区服务设施示范项目，其中16个项目已完成，26个项目正在建设中，3个项目由于土地调整或者社区合并等情况，暂未动工，项目正在抓紧筹备中。</t>
  </si>
  <si>
    <t>社区是落实公共服务和保障民生的基本平台，是构建和谐社会的基础和保证。按照每百户居民拥有的社区服务设施面积不低于30平方米的要求，加强城乡社区服务设施建设，为更好的开展社区服务创造良好的环境。</t>
  </si>
  <si>
    <t>直属单位</t>
  </si>
  <si>
    <t>其他社会福利或社会公益项目</t>
  </si>
  <si>
    <r>
      <rPr>
        <sz val="10"/>
        <rFont val="宋体"/>
        <family val="0"/>
      </rPr>
      <t>已完成项目6个，正在实施项目3</t>
    </r>
    <r>
      <rPr>
        <sz val="10"/>
        <rFont val="宋体"/>
        <family val="0"/>
      </rPr>
      <t>个，正在实施的项目包括荣誉军人康复中心康复楼建设、广西社会福利院二期工程建设、广西北部湾滨海养老中心征地拆迁等项目。</t>
    </r>
  </si>
  <si>
    <t>福利设施得到改善，提高了服务能力和服务水平，更好地为老年人、荣誉军人、残疾人创造良好的生活、学习、娱乐、康复环境。</t>
  </si>
  <si>
    <t>附件3</t>
  </si>
  <si>
    <t>2016年自治区本级体育彩票公益金项目支出明细表</t>
  </si>
  <si>
    <t>预算单位名称</t>
  </si>
  <si>
    <t>预算项目名称</t>
  </si>
  <si>
    <t>大类</t>
  </si>
  <si>
    <t>支出金额</t>
  </si>
  <si>
    <t>广西壮族自治区体育局（本级）</t>
  </si>
  <si>
    <t>引进国际国内高水平赛事专项</t>
  </si>
  <si>
    <t>竞技体育</t>
  </si>
  <si>
    <t>自治区与市（县）共建优秀运动队补助专项</t>
  </si>
  <si>
    <t>承办国家体育总局比赛补助专项</t>
  </si>
  <si>
    <t>中国-东盟国际汽车拉力赛专项</t>
  </si>
  <si>
    <t>其他类</t>
  </si>
  <si>
    <t>2015年全国山地自行车赛等四项赛事专项</t>
  </si>
  <si>
    <t>2014年农民体育健身工程专项经费
（自治区为民办实事工程-公益金）</t>
  </si>
  <si>
    <t>2015年全民健身工程和创建民族体育示范区专项</t>
  </si>
  <si>
    <t>群众体育</t>
  </si>
  <si>
    <t>PPP模式运营市县两级体育场馆试点专项</t>
  </si>
  <si>
    <t>广西体育教科训一体化基地项目一期专项</t>
  </si>
  <si>
    <t>西江珠江经济带及海上丝绸之路经济带全民健身工程启动</t>
  </si>
  <si>
    <t>外聘教练员及引进外省区市优秀运动员专项</t>
  </si>
  <si>
    <t>第七届广西体育节暨全民健身日系列活动</t>
  </si>
  <si>
    <t>2015年风声水起北部湾全国桥牌邀请赛专项</t>
  </si>
  <si>
    <t>2015年门球场建设专项</t>
  </si>
  <si>
    <t>全民健身活动专项（含体育节和全民健身运动会等）</t>
  </si>
  <si>
    <t>举办全区青少年年度锦标赛和组队
参加全国青少年锦标赛专项专项</t>
  </si>
  <si>
    <t>2015年五象新区教科训一体化训练基地专项（征地及设计）</t>
  </si>
  <si>
    <t>2015年中越边境（中国）国门风采全民健身工程专项</t>
  </si>
  <si>
    <t>体育科学研究所体育科普</t>
  </si>
  <si>
    <t>第十届全国少数民族运动会训练经费</t>
  </si>
  <si>
    <t>2015年“我爱足球”中国足球民间争霸赛专项</t>
  </si>
  <si>
    <t>创建国家少数民族传统体育保护传承示范区专项</t>
  </si>
  <si>
    <t>全区裁判员、教练员和科研医务人员培训专项</t>
  </si>
  <si>
    <t>左右江革命老区全民健身示范区工程专项</t>
  </si>
  <si>
    <t>2015年《舞动广西》系列民族健身舞、健身操推广专项</t>
  </si>
  <si>
    <t>5市超额完成体育彩票销售奖励笼式足球场专项</t>
  </si>
  <si>
    <t>体育彩票公益金宣传展示工作专项</t>
  </si>
  <si>
    <t>2015年广西杨澄甫式太极拳比赛经费</t>
  </si>
  <si>
    <t>中国杯国际足球锦标赛赛事补助专项</t>
  </si>
  <si>
    <t>青少年足球学校足球场地改造</t>
  </si>
  <si>
    <t>广西竞技体育后备人才输送奖励专项</t>
  </si>
  <si>
    <t>青少年后备人才输送奖励专项</t>
  </si>
  <si>
    <t>县级公共体育场馆设施建设专项(含村级篮球场)</t>
  </si>
  <si>
    <t>街道（社区）全民健身广场暨街道（社区）多功能运动场专项</t>
  </si>
  <si>
    <t>乡镇全民健身广场暨乡镇农民体育健身工程专项</t>
  </si>
  <si>
    <t>全民健身路径工程专项</t>
  </si>
  <si>
    <t>江南训练基地运动员食堂维修专项</t>
  </si>
  <si>
    <t>基建维护经费</t>
  </si>
  <si>
    <t>网球馆周边清理整治及训练设备采购经费</t>
  </si>
  <si>
    <t>基地所属中心驻体育局招待所训练住宿费</t>
  </si>
  <si>
    <t>体育器材采购专项</t>
  </si>
  <si>
    <t>体育馆维修</t>
  </si>
  <si>
    <t>体育器材采购专项（公益金）</t>
  </si>
  <si>
    <t>更换跳水馆跳台部分台面专项经费</t>
  </si>
  <si>
    <t>广西壮族自治区体育局江南训练基地</t>
  </si>
  <si>
    <t>体育器材采购专项（政府性基金）</t>
  </si>
  <si>
    <t>广西壮族自治区体育局青秀山训练基地</t>
  </si>
  <si>
    <t>电子靶专项（政府性基金）</t>
  </si>
  <si>
    <t>射击射箭运动队外出训练专项（政府性基金）</t>
  </si>
  <si>
    <t>社会体育指导员专项经费</t>
  </si>
  <si>
    <t>附件4</t>
  </si>
  <si>
    <t>2016年自治区体育彩票公益金支出情况表</t>
  </si>
  <si>
    <t>单位</t>
  </si>
  <si>
    <t>援建与维护公共体育场地、设施和捐赠体育健身器材</t>
  </si>
  <si>
    <t>资助群众体育组织和队伍建设</t>
  </si>
  <si>
    <t>资助或组织开展全民健身活动</t>
  </si>
  <si>
    <t>组织开展全民健身科学研究与宣传</t>
  </si>
  <si>
    <t>其他</t>
  </si>
  <si>
    <t>小计</t>
  </si>
  <si>
    <t>举办或承办省级及以上大型体育赛事</t>
  </si>
  <si>
    <t>改善训练比赛场地设施条件</t>
  </si>
  <si>
    <t>资助体育后备人才培养</t>
  </si>
  <si>
    <t>支持运动队参加国际国内运动会</t>
  </si>
  <si>
    <t>补充运动员保障支出</t>
  </si>
  <si>
    <t>自治区本级</t>
  </si>
  <si>
    <t>南宁市</t>
  </si>
  <si>
    <t>柳州市</t>
  </si>
  <si>
    <t>桂林市</t>
  </si>
  <si>
    <t>梧州市</t>
  </si>
  <si>
    <t>北海市</t>
  </si>
  <si>
    <t>防城港市</t>
  </si>
  <si>
    <t>钦州市</t>
  </si>
  <si>
    <t>贵港市</t>
  </si>
  <si>
    <t>玉林市</t>
  </si>
  <si>
    <t>百色市</t>
  </si>
  <si>
    <t>贺州市</t>
  </si>
  <si>
    <t>河池市</t>
  </si>
  <si>
    <t>来宾市</t>
  </si>
  <si>
    <t>崇左市</t>
  </si>
  <si>
    <t>附件5</t>
  </si>
  <si>
    <t>2016年自治区统筹使用彩票公益金资金分配表</t>
  </si>
  <si>
    <t>市县名称</t>
  </si>
  <si>
    <t>自治区补助市县彩票公益金项目金额</t>
  </si>
  <si>
    <t>全区合计</t>
  </si>
  <si>
    <t>市本级小计</t>
  </si>
  <si>
    <t>县（市）级小计</t>
  </si>
  <si>
    <t>一、百色市</t>
  </si>
  <si>
    <t>右江区</t>
  </si>
  <si>
    <t>县级小计</t>
  </si>
  <si>
    <t>田东县</t>
  </si>
  <si>
    <t>平果县</t>
  </si>
  <si>
    <t>田阳县</t>
  </si>
  <si>
    <t>德保县</t>
  </si>
  <si>
    <t>靖西县</t>
  </si>
  <si>
    <t>那坡县</t>
  </si>
  <si>
    <t>凌云县</t>
  </si>
  <si>
    <t>乐业县</t>
  </si>
  <si>
    <t>田林县</t>
  </si>
  <si>
    <t>隆林县</t>
  </si>
  <si>
    <t>西林县</t>
  </si>
  <si>
    <t>二、河池市</t>
  </si>
  <si>
    <t>金城江区</t>
  </si>
  <si>
    <t>宜州市</t>
  </si>
  <si>
    <t>南丹县</t>
  </si>
  <si>
    <t>天峨县</t>
  </si>
  <si>
    <t>罗城县</t>
  </si>
  <si>
    <t>环江县</t>
  </si>
  <si>
    <t>凤山县</t>
  </si>
  <si>
    <t>东兰县</t>
  </si>
  <si>
    <t>巴马县</t>
  </si>
  <si>
    <t>都安县</t>
  </si>
  <si>
    <t>大化县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</si>
</sst>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62">
    <font>
      <sz val="11"/>
      <color theme="1"/>
      <name val="Calibri"/>
      <family val="0"/>
    </font>
    <font>
      <sz val="11"/>
      <name val="宋体"/>
      <family val="0"/>
    </font>
    <font>
      <sz val="16"/>
      <name val="仿宋_GB2312"/>
      <family val="3"/>
    </font>
    <font>
      <sz val="12"/>
      <name val="仿宋_GB2312"/>
      <family val="3"/>
    </font>
    <font>
      <sz val="22"/>
      <name val="方正小标宋简体"/>
      <family val="4"/>
    </font>
    <font>
      <sz val="11"/>
      <name val="仿宋_GB2312"/>
      <family val="3"/>
    </font>
    <font>
      <sz val="12"/>
      <name val="宋体"/>
      <family val="0"/>
    </font>
    <font>
      <b/>
      <sz val="12"/>
      <name val="宋体"/>
      <family val="0"/>
    </font>
    <font>
      <sz val="22"/>
      <name val="方正小标宋_GBK"/>
      <family val="0"/>
    </font>
    <font>
      <b/>
      <sz val="9"/>
      <name val="宋体"/>
      <family val="0"/>
    </font>
    <font>
      <sz val="9"/>
      <name val="宋体"/>
      <family val="0"/>
    </font>
    <font>
      <sz val="10"/>
      <name val="Arial"/>
      <family val="2"/>
    </font>
    <font>
      <sz val="9"/>
      <name val="SimSun"/>
      <family val="0"/>
    </font>
    <font>
      <b/>
      <sz val="10"/>
      <name val="宋体"/>
      <family val="0"/>
    </font>
    <font>
      <sz val="10"/>
      <name val="宋体"/>
      <family val="0"/>
    </font>
    <font>
      <b/>
      <sz val="16"/>
      <name val="华文中宋"/>
      <family val="0"/>
    </font>
    <font>
      <sz val="16"/>
      <color indexed="8"/>
      <name val="仿宋_GB2312"/>
      <family val="3"/>
    </font>
    <font>
      <sz val="12"/>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b/>
      <sz val="18"/>
      <color indexed="54"/>
      <name val="宋体"/>
      <family val="0"/>
    </font>
    <font>
      <u val="single"/>
      <sz val="11"/>
      <color indexed="12"/>
      <name val="宋体"/>
      <family val="0"/>
    </font>
    <font>
      <b/>
      <sz val="11"/>
      <color indexed="6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b/>
      <sz val="10"/>
      <name val="Calibri"/>
      <family val="0"/>
    </font>
    <font>
      <sz val="10"/>
      <name val="Calibri"/>
      <family val="0"/>
    </font>
    <font>
      <sz val="16"/>
      <color theme="1"/>
      <name val="仿宋_GB2312"/>
      <family val="3"/>
    </font>
    <font>
      <sz val="12"/>
      <color theme="1"/>
      <name val="Calibri"/>
      <family val="0"/>
    </font>
    <font>
      <b/>
      <sz val="8"/>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6" fillId="0" borderId="0">
      <alignment vertical="center"/>
      <protection/>
    </xf>
    <xf numFmtId="0" fontId="0" fillId="0" borderId="0">
      <alignment vertical="center"/>
      <protection/>
    </xf>
    <xf numFmtId="43" fontId="6" fillId="0" borderId="0" applyFont="0" applyFill="0" applyBorder="0" applyAlignment="0" applyProtection="0"/>
    <xf numFmtId="0" fontId="11" fillId="0" borderId="0">
      <alignment/>
      <protection/>
    </xf>
  </cellStyleXfs>
  <cellXfs count="87">
    <xf numFmtId="0" fontId="0" fillId="0" borderId="0" xfId="0" applyFont="1" applyAlignment="1">
      <alignment vertical="center"/>
    </xf>
    <xf numFmtId="0" fontId="0" fillId="0" borderId="0" xfId="0"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0" fillId="0" borderId="0" xfId="0" applyFill="1" applyBorder="1" applyAlignment="1">
      <alignment vertical="center"/>
    </xf>
    <xf numFmtId="0" fontId="4"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3" fillId="0" borderId="9" xfId="0" applyFont="1" applyFill="1" applyBorder="1" applyAlignment="1">
      <alignment vertical="center"/>
    </xf>
    <xf numFmtId="0" fontId="55" fillId="0" borderId="9"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0" borderId="11" xfId="0" applyFont="1" applyFill="1" applyBorder="1" applyAlignment="1">
      <alignment horizontal="center" vertical="center"/>
    </xf>
    <xf numFmtId="176" fontId="56" fillId="0" borderId="11" xfId="0" applyNumberFormat="1" applyFont="1" applyFill="1" applyBorder="1" applyAlignment="1">
      <alignment horizontal="center" vertical="center"/>
    </xf>
    <xf numFmtId="0" fontId="55" fillId="0" borderId="11" xfId="0" applyFont="1" applyFill="1" applyBorder="1" applyAlignment="1">
      <alignment horizontal="left" vertical="center"/>
    </xf>
    <xf numFmtId="0" fontId="55" fillId="0" borderId="11" xfId="0" applyFont="1" applyFill="1" applyBorder="1" applyAlignment="1">
      <alignment horizontal="center" vertical="center"/>
    </xf>
    <xf numFmtId="176" fontId="55" fillId="0" borderId="11" xfId="0" applyNumberFormat="1" applyFont="1" applyFill="1" applyBorder="1" applyAlignment="1">
      <alignment horizontal="center" vertical="center"/>
    </xf>
    <xf numFmtId="0" fontId="55" fillId="0" borderId="11" xfId="0" applyFont="1" applyFill="1" applyBorder="1" applyAlignment="1">
      <alignment horizontal="left" vertical="center" wrapText="1"/>
    </xf>
    <xf numFmtId="0" fontId="0" fillId="0" borderId="0" xfId="64" applyAlignment="1">
      <alignment vertical="center" wrapText="1"/>
      <protection/>
    </xf>
    <xf numFmtId="0" fontId="7" fillId="0" borderId="0" xfId="64" applyFont="1" applyFill="1" applyBorder="1" applyAlignment="1">
      <alignment vertical="center" wrapText="1"/>
      <protection/>
    </xf>
    <xf numFmtId="0" fontId="6" fillId="0" borderId="0" xfId="64" applyFont="1" applyFill="1" applyBorder="1" applyAlignment="1">
      <alignment horizontal="center" vertical="center" wrapText="1"/>
      <protection/>
    </xf>
    <xf numFmtId="43" fontId="6" fillId="0" borderId="0" xfId="64" applyNumberFormat="1" applyFont="1" applyFill="1" applyBorder="1" applyAlignment="1">
      <alignment horizontal="left" vertical="center" wrapText="1"/>
      <protection/>
    </xf>
    <xf numFmtId="0" fontId="6" fillId="0" borderId="0" xfId="64" applyFont="1" applyFill="1" applyBorder="1" applyAlignment="1">
      <alignment vertical="center" wrapText="1"/>
      <protection/>
    </xf>
    <xf numFmtId="0" fontId="2" fillId="0" borderId="0" xfId="64" applyFont="1" applyFill="1" applyBorder="1" applyAlignment="1">
      <alignment vertical="center" wrapText="1"/>
      <protection/>
    </xf>
    <xf numFmtId="0" fontId="4" fillId="0" borderId="0" xfId="64" applyFont="1" applyFill="1" applyBorder="1" applyAlignment="1">
      <alignment horizontal="center" vertical="center" wrapText="1"/>
      <protection/>
    </xf>
    <xf numFmtId="43" fontId="8" fillId="0" borderId="0" xfId="64" applyNumberFormat="1" applyFont="1" applyFill="1" applyBorder="1" applyAlignment="1">
      <alignment horizontal="center" vertical="center" wrapText="1"/>
      <protection/>
    </xf>
    <xf numFmtId="0" fontId="6" fillId="0" borderId="0" xfId="64" applyFont="1" applyFill="1" applyAlignment="1">
      <alignment horizontal="left" vertical="center" wrapText="1"/>
      <protection/>
    </xf>
    <xf numFmtId="43" fontId="6" fillId="0" borderId="0" xfId="64" applyNumberFormat="1" applyFont="1" applyFill="1" applyAlignment="1">
      <alignment horizontal="left" vertical="center" wrapText="1"/>
      <protection/>
    </xf>
    <xf numFmtId="0" fontId="9" fillId="0" borderId="11" xfId="64" applyFont="1" applyFill="1" applyBorder="1" applyAlignment="1">
      <alignment horizontal="center" vertical="center" wrapText="1"/>
      <protection/>
    </xf>
    <xf numFmtId="43" fontId="9" fillId="0" borderId="10" xfId="64" applyNumberFormat="1" applyFont="1" applyFill="1" applyBorder="1" applyAlignment="1">
      <alignment horizontal="center" vertical="center" wrapText="1"/>
      <protection/>
    </xf>
    <xf numFmtId="43" fontId="9" fillId="0" borderId="11" xfId="64" applyNumberFormat="1" applyFont="1" applyFill="1" applyBorder="1" applyAlignment="1">
      <alignment horizontal="center" vertical="center" wrapText="1"/>
      <protection/>
    </xf>
    <xf numFmtId="43" fontId="9" fillId="0" borderId="12" xfId="64" applyNumberFormat="1" applyFont="1" applyFill="1" applyBorder="1" applyAlignment="1">
      <alignment horizontal="center" vertical="center" wrapText="1"/>
      <protection/>
    </xf>
    <xf numFmtId="43" fontId="9" fillId="0" borderId="11" xfId="64" applyNumberFormat="1" applyFont="1" applyFill="1" applyBorder="1" applyAlignment="1">
      <alignment horizontal="left" vertical="center" wrapText="1"/>
      <protection/>
    </xf>
    <xf numFmtId="43" fontId="10" fillId="0" borderId="11" xfId="64" applyNumberFormat="1" applyFont="1" applyFill="1" applyBorder="1" applyAlignment="1">
      <alignment horizontal="left" vertical="center" wrapText="1"/>
      <protection/>
    </xf>
    <xf numFmtId="49" fontId="9" fillId="0" borderId="11" xfId="64" applyNumberFormat="1" applyFont="1" applyFill="1" applyBorder="1" applyAlignment="1">
      <alignment horizontal="center" vertical="center" wrapText="1"/>
      <protection/>
    </xf>
    <xf numFmtId="43" fontId="6" fillId="0" borderId="9" xfId="64" applyNumberFormat="1"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43" fontId="11" fillId="0" borderId="0" xfId="64" applyNumberFormat="1" applyFont="1" applyFill="1" applyBorder="1" applyAlignment="1">
      <alignment vertical="center" wrapText="1"/>
      <protection/>
    </xf>
    <xf numFmtId="0" fontId="11" fillId="0" borderId="0" xfId="64" applyFont="1" applyFill="1" applyBorder="1" applyAlignment="1">
      <alignment horizontal="center" vertical="center" wrapText="1"/>
      <protection/>
    </xf>
    <xf numFmtId="0" fontId="11" fillId="0" borderId="0" xfId="64" applyFont="1" applyFill="1" applyBorder="1" applyAlignment="1">
      <alignment vertical="center" wrapText="1"/>
      <protection/>
    </xf>
    <xf numFmtId="0" fontId="2" fillId="0" borderId="0" xfId="64" applyFont="1" applyFill="1" applyBorder="1" applyAlignment="1">
      <alignment horizontal="left" vertical="center" wrapText="1"/>
      <protection/>
    </xf>
    <xf numFmtId="0" fontId="4" fillId="0" borderId="0" xfId="64" applyFont="1" applyFill="1" applyAlignment="1">
      <alignment horizontal="center" vertical="center" wrapText="1"/>
      <protection/>
    </xf>
    <xf numFmtId="0" fontId="12" fillId="0" borderId="0" xfId="64" applyFont="1" applyFill="1" applyBorder="1" applyAlignment="1">
      <alignment horizontal="center" vertical="center" wrapText="1"/>
      <protection/>
    </xf>
    <xf numFmtId="0" fontId="55" fillId="0" borderId="0" xfId="64"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0" fontId="57" fillId="0" borderId="11" xfId="64" applyFont="1" applyFill="1" applyBorder="1" applyAlignment="1">
      <alignment horizontal="center" vertical="center" wrapText="1"/>
      <protection/>
    </xf>
    <xf numFmtId="0" fontId="57" fillId="0" borderId="14" xfId="64" applyFont="1" applyFill="1" applyBorder="1" applyAlignment="1">
      <alignment horizontal="center" vertical="center" wrapText="1"/>
      <protection/>
    </xf>
    <xf numFmtId="0" fontId="57" fillId="0" borderId="15" xfId="64" applyFont="1" applyFill="1" applyBorder="1" applyAlignment="1">
      <alignment horizontal="center" vertical="center" wrapText="1"/>
      <protection/>
    </xf>
    <xf numFmtId="43" fontId="57" fillId="0" borderId="11" xfId="64" applyNumberFormat="1" applyFont="1" applyFill="1" applyBorder="1" applyAlignment="1">
      <alignment horizontal="center" vertical="center" wrapText="1"/>
      <protection/>
    </xf>
    <xf numFmtId="0" fontId="58" fillId="0" borderId="13" xfId="64" applyFont="1" applyFill="1" applyBorder="1" applyAlignment="1">
      <alignment horizontal="center" vertical="center" wrapText="1"/>
      <protection/>
    </xf>
    <xf numFmtId="0" fontId="58" fillId="0" borderId="14" xfId="64" applyFont="1" applyFill="1" applyBorder="1" applyAlignment="1">
      <alignment horizontal="center" vertical="center" wrapText="1"/>
      <protection/>
    </xf>
    <xf numFmtId="4" fontId="58" fillId="0" borderId="11" xfId="64" applyNumberFormat="1" applyFont="1" applyFill="1" applyBorder="1" applyAlignment="1">
      <alignment horizontal="right" vertical="center" wrapText="1"/>
      <protection/>
    </xf>
    <xf numFmtId="0" fontId="58" fillId="0" borderId="11" xfId="64" applyFont="1" applyFill="1" applyBorder="1" applyAlignment="1">
      <alignment horizontal="center" vertical="center" wrapText="1"/>
      <protection/>
    </xf>
    <xf numFmtId="43" fontId="11" fillId="0" borderId="0" xfId="64" applyNumberFormat="1" applyFont="1" applyFill="1" applyBorder="1" applyAlignment="1">
      <alignment horizontal="center" vertical="center" wrapText="1"/>
      <protection/>
    </xf>
    <xf numFmtId="43" fontId="12" fillId="0" borderId="0" xfId="64" applyNumberFormat="1" applyFont="1" applyFill="1" applyBorder="1" applyAlignment="1">
      <alignment horizontal="left" vertical="center" wrapText="1"/>
      <protection/>
    </xf>
    <xf numFmtId="4" fontId="11" fillId="0" borderId="0" xfId="64" applyNumberFormat="1" applyFont="1" applyFill="1" applyBorder="1" applyAlignment="1">
      <alignment vertical="center" wrapText="1"/>
      <protection/>
    </xf>
    <xf numFmtId="0" fontId="14" fillId="0" borderId="0" xfId="63" applyFont="1" applyFill="1" applyAlignment="1">
      <alignment horizontal="center" vertical="center"/>
      <protection/>
    </xf>
    <xf numFmtId="0" fontId="14" fillId="0" borderId="0" xfId="63" applyFont="1" applyFill="1">
      <alignment vertical="center"/>
      <protection/>
    </xf>
    <xf numFmtId="0" fontId="6" fillId="0" borderId="0" xfId="63" applyFill="1">
      <alignment vertical="center"/>
      <protection/>
    </xf>
    <xf numFmtId="0" fontId="6" fillId="0" borderId="0" xfId="63" applyFill="1" applyAlignment="1">
      <alignment horizontal="left" vertical="center"/>
      <protection/>
    </xf>
    <xf numFmtId="0" fontId="6" fillId="0" borderId="0" xfId="63" applyNumberFormat="1" applyFill="1">
      <alignment vertical="center"/>
      <protection/>
    </xf>
    <xf numFmtId="0" fontId="6" fillId="0" borderId="0" xfId="63" applyFill="1" applyAlignment="1">
      <alignment horizontal="left" vertical="center" wrapText="1"/>
      <protection/>
    </xf>
    <xf numFmtId="0" fontId="2" fillId="0" borderId="0" xfId="63" applyFont="1" applyFill="1" applyAlignment="1">
      <alignment horizontal="left" vertical="center"/>
      <protection/>
    </xf>
    <xf numFmtId="0" fontId="4" fillId="0" borderId="0" xfId="63" applyFont="1" applyFill="1" applyAlignment="1">
      <alignment horizontal="center" vertical="center"/>
      <protection/>
    </xf>
    <xf numFmtId="0" fontId="15" fillId="0" borderId="0" xfId="63" applyFont="1" applyFill="1" applyAlignment="1">
      <alignment horizontal="center" vertical="center"/>
      <protection/>
    </xf>
    <xf numFmtId="0" fontId="6" fillId="0" borderId="0" xfId="63" applyFill="1" applyAlignment="1">
      <alignment horizontal="right" vertical="center"/>
      <protection/>
    </xf>
    <xf numFmtId="0" fontId="14" fillId="0" borderId="11" xfId="63" applyFont="1" applyFill="1" applyBorder="1" applyAlignment="1">
      <alignment horizontal="center" vertical="center"/>
      <protection/>
    </xf>
    <xf numFmtId="0" fontId="13" fillId="0" borderId="11" xfId="63" applyFont="1" applyFill="1" applyBorder="1" applyAlignment="1">
      <alignment horizontal="center" vertical="center"/>
      <protection/>
    </xf>
    <xf numFmtId="0" fontId="13" fillId="0" borderId="11" xfId="63" applyFont="1" applyFill="1" applyBorder="1" applyAlignment="1">
      <alignment horizontal="center" vertical="center" wrapText="1"/>
      <protection/>
    </xf>
    <xf numFmtId="0" fontId="13" fillId="0" borderId="11" xfId="63" applyNumberFormat="1" applyFont="1" applyFill="1" applyBorder="1" applyAlignment="1">
      <alignment horizontal="center" vertical="center"/>
      <protection/>
    </xf>
    <xf numFmtId="0" fontId="14" fillId="0" borderId="11" xfId="63" applyFont="1" applyFill="1" applyBorder="1">
      <alignment vertical="center"/>
      <protection/>
    </xf>
    <xf numFmtId="0" fontId="14" fillId="0" borderId="11" xfId="63" applyFont="1" applyFill="1" applyBorder="1" applyAlignment="1">
      <alignment horizontal="center" vertical="center" wrapText="1"/>
      <protection/>
    </xf>
    <xf numFmtId="0" fontId="14" fillId="0" borderId="11" xfId="63" applyNumberFormat="1" applyFont="1" applyFill="1" applyBorder="1" applyAlignment="1">
      <alignment horizontal="center" vertical="center"/>
      <protection/>
    </xf>
    <xf numFmtId="0" fontId="14" fillId="0" borderId="11" xfId="63" applyFont="1" applyFill="1" applyBorder="1" applyAlignment="1">
      <alignment horizontal="left" vertical="center" wrapText="1"/>
      <protection/>
    </xf>
    <xf numFmtId="0" fontId="14" fillId="0" borderId="16" xfId="63" applyFont="1" applyFill="1" applyBorder="1" applyAlignment="1">
      <alignment horizontal="left" vertical="center" wrapText="1"/>
      <protection/>
    </xf>
    <xf numFmtId="0" fontId="59" fillId="0" borderId="0" xfId="0" applyFont="1" applyAlignment="1">
      <alignment vertical="center"/>
    </xf>
    <xf numFmtId="0" fontId="0" fillId="0" borderId="0" xfId="0" applyAlignment="1">
      <alignment/>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6" fillId="0" borderId="11" xfId="0" applyFont="1" applyBorder="1" applyAlignment="1">
      <alignment vertical="center"/>
    </xf>
    <xf numFmtId="177" fontId="60" fillId="0" borderId="11" xfId="0" applyNumberFormat="1" applyFont="1" applyBorder="1" applyAlignment="1">
      <alignment horizontal="center" vertical="center"/>
    </xf>
    <xf numFmtId="177" fontId="6" fillId="0" borderId="11" xfId="0" applyNumberFormat="1" applyFont="1" applyBorder="1" applyAlignment="1">
      <alignment horizontal="center" vertical="center"/>
    </xf>
    <xf numFmtId="177" fontId="6" fillId="0" borderId="11"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16"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千位分隔 2" xfId="65"/>
    <cellStyle name="样式 1" xfId="66"/>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E8"/>
  <sheetViews>
    <sheetView zoomScaleSheetLayoutView="100" workbookViewId="0" topLeftCell="A1">
      <selection activeCell="A1" sqref="A1"/>
    </sheetView>
  </sheetViews>
  <sheetFormatPr defaultColWidth="9.00390625" defaultRowHeight="15"/>
  <cols>
    <col min="1" max="1" width="44.421875" style="0" customWidth="1"/>
    <col min="2" max="4" width="22.00390625" style="0" customWidth="1"/>
    <col min="5" max="5" width="18.57421875" style="0" customWidth="1"/>
  </cols>
  <sheetData>
    <row r="1" spans="1:5" ht="30" customHeight="1">
      <c r="A1" s="74" t="s">
        <v>0</v>
      </c>
      <c r="B1" s="75"/>
      <c r="C1" s="75"/>
      <c r="D1" s="75"/>
      <c r="E1" s="75"/>
    </row>
    <row r="2" spans="1:5" ht="30" customHeight="1">
      <c r="A2" s="76" t="s">
        <v>1</v>
      </c>
      <c r="B2" s="76"/>
      <c r="C2" s="76"/>
      <c r="D2" s="76"/>
      <c r="E2" s="76"/>
    </row>
    <row r="3" spans="1:5" ht="18" customHeight="1">
      <c r="A3" s="77"/>
      <c r="B3" s="78"/>
      <c r="C3" s="78"/>
      <c r="E3" s="79" t="s">
        <v>2</v>
      </c>
    </row>
    <row r="4" spans="1:5" ht="36" customHeight="1">
      <c r="A4" s="80" t="s">
        <v>3</v>
      </c>
      <c r="B4" s="80" t="s">
        <v>4</v>
      </c>
      <c r="C4" s="80" t="s">
        <v>5</v>
      </c>
      <c r="D4" s="80" t="s">
        <v>6</v>
      </c>
      <c r="E4" s="80" t="s">
        <v>7</v>
      </c>
    </row>
    <row r="5" spans="1:5" ht="36" customHeight="1">
      <c r="A5" s="81" t="s">
        <v>8</v>
      </c>
      <c r="B5" s="82">
        <f>B6+B7</f>
        <v>106074.51999999999</v>
      </c>
      <c r="C5" s="82">
        <f aca="true" t="shared" si="0" ref="C5:D5">C6+C7</f>
        <v>74602.26</v>
      </c>
      <c r="D5" s="82">
        <f t="shared" si="0"/>
        <v>31472.26</v>
      </c>
      <c r="E5" s="83"/>
    </row>
    <row r="6" spans="1:5" ht="36" customHeight="1">
      <c r="A6" s="81" t="s">
        <v>9</v>
      </c>
      <c r="B6" s="84">
        <f>C6+D6</f>
        <v>101674.76</v>
      </c>
      <c r="C6" s="84">
        <v>71186.92</v>
      </c>
      <c r="D6" s="84">
        <v>30487.84</v>
      </c>
      <c r="E6" s="83"/>
    </row>
    <row r="7" spans="1:5" ht="36" customHeight="1">
      <c r="A7" s="81" t="s">
        <v>10</v>
      </c>
      <c r="B7" s="84">
        <f>C7+D7</f>
        <v>4399.76</v>
      </c>
      <c r="C7" s="84">
        <v>3415.34</v>
      </c>
      <c r="D7" s="84">
        <v>984.42</v>
      </c>
      <c r="E7" s="83"/>
    </row>
    <row r="8" spans="1:3" ht="32.25" customHeight="1">
      <c r="A8" s="85" t="s">
        <v>11</v>
      </c>
      <c r="B8" s="86"/>
      <c r="C8" s="86"/>
    </row>
  </sheetData>
  <sheetProtection/>
  <mergeCells count="1">
    <mergeCell ref="A2:E2"/>
  </mergeCells>
  <printOptions/>
  <pageMargins left="0.71" right="0.71" top="0.75" bottom="0.75" header="0.31" footer="0.31"/>
  <pageSetup firstPageNumber="11" useFirstPageNumber="1" orientation="landscape" paperSize="9"/>
  <headerFooter>
    <oddFooter>&amp;C&amp;14- &amp;P -</oddFooter>
  </headerFooter>
</worksheet>
</file>

<file path=xl/worksheets/sheet2.xml><?xml version="1.0" encoding="utf-8"?>
<worksheet xmlns="http://schemas.openxmlformats.org/spreadsheetml/2006/main" xmlns:r="http://schemas.openxmlformats.org/officeDocument/2006/relationships">
  <dimension ref="A1:L47"/>
  <sheetViews>
    <sheetView zoomScale="120" zoomScaleNormal="120" zoomScaleSheetLayoutView="100" workbookViewId="0" topLeftCell="A1">
      <pane xSplit="2" ySplit="4" topLeftCell="C5" activePane="bottomRight" state="frozen"/>
      <selection pane="bottomRight" activeCell="B8" sqref="B8"/>
    </sheetView>
  </sheetViews>
  <sheetFormatPr defaultColWidth="9.00390625" defaultRowHeight="15"/>
  <cols>
    <col min="1" max="1" width="14.421875" style="57" hidden="1" customWidth="1"/>
    <col min="2" max="2" width="21.57421875" style="58" customWidth="1"/>
    <col min="3" max="3" width="5.7109375" style="57" customWidth="1"/>
    <col min="4" max="4" width="9.421875" style="59" customWidth="1"/>
    <col min="5" max="5" width="37.140625" style="60" customWidth="1"/>
    <col min="6" max="6" width="47.421875" style="60" customWidth="1"/>
    <col min="7" max="7" width="7.7109375" style="57" customWidth="1"/>
    <col min="8" max="8" width="16.00390625" style="57" hidden="1" customWidth="1"/>
    <col min="9" max="9" width="15.421875" style="57" hidden="1" customWidth="1"/>
    <col min="10" max="10" width="13.57421875" style="57" hidden="1" customWidth="1"/>
    <col min="11" max="11" width="13.8515625" style="57" hidden="1" customWidth="1"/>
    <col min="12" max="12" width="9.00390625" style="57" hidden="1" customWidth="1"/>
    <col min="13" max="16384" width="9.00390625" style="57" customWidth="1"/>
  </cols>
  <sheetData>
    <row r="1" ht="33.75" customHeight="1">
      <c r="B1" s="61" t="s">
        <v>12</v>
      </c>
    </row>
    <row r="2" spans="2:10" ht="29.25" customHeight="1">
      <c r="B2" s="62" t="s">
        <v>13</v>
      </c>
      <c r="C2" s="62"/>
      <c r="D2" s="62"/>
      <c r="E2" s="62"/>
      <c r="F2" s="62"/>
      <c r="G2" s="62"/>
      <c r="H2" s="63"/>
      <c r="I2" s="63"/>
      <c r="J2" s="63"/>
    </row>
    <row r="3" spans="7:10" ht="27.75" customHeight="1">
      <c r="G3" s="64" t="s">
        <v>14</v>
      </c>
      <c r="H3" s="64"/>
      <c r="I3" s="64"/>
      <c r="J3" s="64"/>
    </row>
    <row r="4" spans="1:11" s="55" customFormat="1" ht="40.5" customHeight="1">
      <c r="A4" s="65" t="s">
        <v>15</v>
      </c>
      <c r="B4" s="66" t="s">
        <v>16</v>
      </c>
      <c r="C4" s="67" t="s">
        <v>17</v>
      </c>
      <c r="D4" s="68" t="s">
        <v>18</v>
      </c>
      <c r="E4" s="67" t="s">
        <v>19</v>
      </c>
      <c r="F4" s="67" t="s">
        <v>20</v>
      </c>
      <c r="G4" s="66" t="s">
        <v>21</v>
      </c>
      <c r="H4" s="65" t="s">
        <v>22</v>
      </c>
      <c r="I4" s="65" t="s">
        <v>23</v>
      </c>
      <c r="J4" s="65" t="s">
        <v>24</v>
      </c>
      <c r="K4" s="65" t="s">
        <v>25</v>
      </c>
    </row>
    <row r="5" spans="1:11" s="56" customFormat="1" ht="40.5" customHeight="1">
      <c r="A5" s="69"/>
      <c r="B5" s="70" t="s">
        <v>4</v>
      </c>
      <c r="C5" s="65">
        <f aca="true" t="shared" si="0" ref="C5:K5">SUM(C6:C81)</f>
        <v>994</v>
      </c>
      <c r="D5" s="71">
        <f t="shared" si="0"/>
        <v>61009.8</v>
      </c>
      <c r="E5" s="72"/>
      <c r="F5" s="72"/>
      <c r="G5" s="65"/>
      <c r="H5" s="69">
        <f t="shared" si="0"/>
        <v>624</v>
      </c>
      <c r="I5" s="69">
        <f t="shared" si="0"/>
        <v>50210.8</v>
      </c>
      <c r="J5" s="69">
        <f t="shared" si="0"/>
        <v>20</v>
      </c>
      <c r="K5" s="69">
        <f t="shared" si="0"/>
        <v>10799</v>
      </c>
    </row>
    <row r="6" spans="1:12" s="56" customFormat="1" ht="65.25" customHeight="1">
      <c r="A6" s="69" t="s">
        <v>26</v>
      </c>
      <c r="B6" s="72" t="s">
        <v>27</v>
      </c>
      <c r="C6" s="65">
        <v>321</v>
      </c>
      <c r="D6" s="71">
        <v>15228</v>
      </c>
      <c r="E6" s="72" t="s">
        <v>28</v>
      </c>
      <c r="F6" s="72" t="s">
        <v>29</v>
      </c>
      <c r="G6" s="65"/>
      <c r="H6" s="69">
        <v>55</v>
      </c>
      <c r="I6" s="69">
        <v>15228</v>
      </c>
      <c r="J6" s="69"/>
      <c r="K6" s="69"/>
      <c r="L6" s="56">
        <v>1</v>
      </c>
    </row>
    <row r="7" spans="1:12" s="56" customFormat="1" ht="40.5" customHeight="1">
      <c r="A7" s="69" t="s">
        <v>30</v>
      </c>
      <c r="B7" s="72" t="s">
        <v>31</v>
      </c>
      <c r="C7" s="65">
        <v>12</v>
      </c>
      <c r="D7" s="71">
        <v>3490</v>
      </c>
      <c r="E7" s="72" t="s">
        <v>32</v>
      </c>
      <c r="F7" s="72" t="s">
        <v>33</v>
      </c>
      <c r="G7" s="65"/>
      <c r="H7" s="69">
        <v>12</v>
      </c>
      <c r="I7" s="69">
        <v>3490</v>
      </c>
      <c r="J7" s="69"/>
      <c r="K7" s="69"/>
      <c r="L7" s="56">
        <v>2</v>
      </c>
    </row>
    <row r="8" spans="1:12" s="56" customFormat="1" ht="40.5" customHeight="1">
      <c r="A8" s="69" t="s">
        <v>30</v>
      </c>
      <c r="B8" s="72" t="s">
        <v>34</v>
      </c>
      <c r="C8" s="65">
        <v>14</v>
      </c>
      <c r="D8" s="71">
        <v>1000</v>
      </c>
      <c r="E8" s="72" t="s">
        <v>35</v>
      </c>
      <c r="F8" s="72" t="s">
        <v>36</v>
      </c>
      <c r="G8" s="65"/>
      <c r="H8" s="69">
        <v>14</v>
      </c>
      <c r="I8" s="69">
        <v>1000</v>
      </c>
      <c r="J8" s="69"/>
      <c r="K8" s="69"/>
      <c r="L8" s="56">
        <v>4</v>
      </c>
    </row>
    <row r="9" spans="1:12" s="56" customFormat="1" ht="66.75" customHeight="1">
      <c r="A9" s="69" t="s">
        <v>30</v>
      </c>
      <c r="B9" s="72" t="s">
        <v>37</v>
      </c>
      <c r="C9" s="65">
        <v>5</v>
      </c>
      <c r="D9" s="71">
        <v>1000</v>
      </c>
      <c r="E9" s="72" t="s">
        <v>38</v>
      </c>
      <c r="F9" s="72" t="s">
        <v>39</v>
      </c>
      <c r="G9" s="65"/>
      <c r="H9" s="69">
        <v>5</v>
      </c>
      <c r="I9" s="69">
        <v>1000</v>
      </c>
      <c r="J9" s="69"/>
      <c r="K9" s="69"/>
      <c r="L9" s="56">
        <v>5</v>
      </c>
    </row>
    <row r="10" spans="1:12" s="56" customFormat="1" ht="40.5" customHeight="1">
      <c r="A10" s="69" t="s">
        <v>30</v>
      </c>
      <c r="B10" s="72" t="s">
        <v>40</v>
      </c>
      <c r="C10" s="65">
        <v>25</v>
      </c>
      <c r="D10" s="71">
        <v>2000</v>
      </c>
      <c r="E10" s="72" t="s">
        <v>41</v>
      </c>
      <c r="F10" s="72" t="s">
        <v>42</v>
      </c>
      <c r="G10" s="65"/>
      <c r="H10" s="69">
        <v>25</v>
      </c>
      <c r="I10" s="69">
        <v>2000</v>
      </c>
      <c r="J10" s="69"/>
      <c r="K10" s="69"/>
      <c r="L10" s="56">
        <v>6</v>
      </c>
    </row>
    <row r="11" spans="1:12" s="56" customFormat="1" ht="40.5" customHeight="1">
      <c r="A11" s="69" t="s">
        <v>30</v>
      </c>
      <c r="B11" s="72" t="s">
        <v>43</v>
      </c>
      <c r="C11" s="65">
        <v>10</v>
      </c>
      <c r="D11" s="71">
        <v>6400</v>
      </c>
      <c r="E11" s="72" t="s">
        <v>44</v>
      </c>
      <c r="F11" s="72" t="s">
        <v>45</v>
      </c>
      <c r="G11" s="65"/>
      <c r="H11" s="69">
        <v>10</v>
      </c>
      <c r="I11" s="69">
        <v>6400</v>
      </c>
      <c r="J11" s="69"/>
      <c r="K11" s="69"/>
      <c r="L11" s="56">
        <v>7</v>
      </c>
    </row>
    <row r="12" spans="1:12" s="56" customFormat="1" ht="40.5" customHeight="1">
      <c r="A12" s="69" t="s">
        <v>30</v>
      </c>
      <c r="B12" s="72" t="s">
        <v>46</v>
      </c>
      <c r="C12" s="65">
        <v>25</v>
      </c>
      <c r="D12" s="71">
        <v>1499.8</v>
      </c>
      <c r="E12" s="72" t="s">
        <v>47</v>
      </c>
      <c r="F12" s="72" t="s">
        <v>48</v>
      </c>
      <c r="G12" s="65"/>
      <c r="H12" s="69">
        <v>25</v>
      </c>
      <c r="I12" s="69">
        <v>1499.8</v>
      </c>
      <c r="J12" s="69"/>
      <c r="K12" s="69"/>
      <c r="L12" s="56">
        <v>8</v>
      </c>
    </row>
    <row r="13" spans="1:12" s="56" customFormat="1" ht="40.5" customHeight="1">
      <c r="A13" s="69" t="s">
        <v>30</v>
      </c>
      <c r="B13" s="72" t="s">
        <v>49</v>
      </c>
      <c r="C13" s="65">
        <v>14</v>
      </c>
      <c r="D13" s="71">
        <v>40.00000000000001</v>
      </c>
      <c r="E13" s="72" t="s">
        <v>50</v>
      </c>
      <c r="F13" s="72" t="s">
        <v>51</v>
      </c>
      <c r="G13" s="65"/>
      <c r="H13" s="69">
        <v>14</v>
      </c>
      <c r="I13" s="69">
        <v>40.00000000000001</v>
      </c>
      <c r="J13" s="69"/>
      <c r="K13" s="69"/>
      <c r="L13" s="56">
        <v>9</v>
      </c>
    </row>
    <row r="14" spans="1:12" s="56" customFormat="1" ht="40.5" customHeight="1">
      <c r="A14" s="69" t="s">
        <v>30</v>
      </c>
      <c r="B14" s="72" t="s">
        <v>52</v>
      </c>
      <c r="C14" s="65">
        <v>14</v>
      </c>
      <c r="D14" s="71">
        <v>1000</v>
      </c>
      <c r="E14" s="72" t="s">
        <v>53</v>
      </c>
      <c r="F14" s="72" t="s">
        <v>54</v>
      </c>
      <c r="G14" s="65"/>
      <c r="H14" s="69">
        <v>14</v>
      </c>
      <c r="I14" s="69">
        <v>1000</v>
      </c>
      <c r="J14" s="69"/>
      <c r="K14" s="69"/>
      <c r="L14" s="56">
        <v>10</v>
      </c>
    </row>
    <row r="15" spans="1:12" s="56" customFormat="1" ht="49.5" customHeight="1">
      <c r="A15" s="69" t="s">
        <v>30</v>
      </c>
      <c r="B15" s="72" t="s">
        <v>55</v>
      </c>
      <c r="C15" s="65">
        <v>1</v>
      </c>
      <c r="D15" s="71">
        <v>200</v>
      </c>
      <c r="E15" s="72" t="s">
        <v>56</v>
      </c>
      <c r="F15" s="72" t="s">
        <v>57</v>
      </c>
      <c r="G15" s="65"/>
      <c r="H15" s="69"/>
      <c r="I15" s="69"/>
      <c r="J15" s="69">
        <v>1</v>
      </c>
      <c r="K15" s="69">
        <v>200</v>
      </c>
      <c r="L15" s="56">
        <v>32</v>
      </c>
    </row>
    <row r="16" spans="1:12" s="56" customFormat="1" ht="49.5" customHeight="1">
      <c r="A16" s="69" t="s">
        <v>30</v>
      </c>
      <c r="B16" s="72" t="s">
        <v>58</v>
      </c>
      <c r="C16" s="65">
        <v>1</v>
      </c>
      <c r="D16" s="71">
        <v>800</v>
      </c>
      <c r="E16" s="72" t="s">
        <v>59</v>
      </c>
      <c r="F16" s="72" t="s">
        <v>60</v>
      </c>
      <c r="G16" s="65"/>
      <c r="H16" s="69"/>
      <c r="I16" s="69"/>
      <c r="J16" s="69">
        <v>1</v>
      </c>
      <c r="K16" s="69">
        <v>800</v>
      </c>
      <c r="L16" s="56">
        <v>33</v>
      </c>
    </row>
    <row r="17" spans="1:12" s="56" customFormat="1" ht="49.5" customHeight="1">
      <c r="A17" s="69" t="s">
        <v>30</v>
      </c>
      <c r="B17" s="72" t="s">
        <v>61</v>
      </c>
      <c r="C17" s="65">
        <v>1</v>
      </c>
      <c r="D17" s="71">
        <v>130</v>
      </c>
      <c r="E17" s="72" t="s">
        <v>62</v>
      </c>
      <c r="F17" s="72" t="s">
        <v>63</v>
      </c>
      <c r="G17" s="65"/>
      <c r="H17" s="69"/>
      <c r="I17" s="69"/>
      <c r="J17" s="69">
        <v>1</v>
      </c>
      <c r="K17" s="69">
        <v>130</v>
      </c>
      <c r="L17" s="56">
        <v>36</v>
      </c>
    </row>
    <row r="18" spans="1:12" s="56" customFormat="1" ht="78.75" customHeight="1">
      <c r="A18" s="69" t="s">
        <v>30</v>
      </c>
      <c r="B18" s="72" t="s">
        <v>64</v>
      </c>
      <c r="C18" s="65">
        <v>100</v>
      </c>
      <c r="D18" s="71">
        <v>600</v>
      </c>
      <c r="E18" s="72" t="s">
        <v>65</v>
      </c>
      <c r="F18" s="72" t="s">
        <v>66</v>
      </c>
      <c r="G18" s="65"/>
      <c r="H18" s="69">
        <v>32</v>
      </c>
      <c r="I18" s="69">
        <v>600</v>
      </c>
      <c r="J18" s="69"/>
      <c r="K18" s="69"/>
      <c r="L18" s="56">
        <v>17</v>
      </c>
    </row>
    <row r="19" spans="1:12" s="56" customFormat="1" ht="49.5" customHeight="1">
      <c r="A19" s="69" t="s">
        <v>67</v>
      </c>
      <c r="B19" s="72" t="s">
        <v>68</v>
      </c>
      <c r="C19" s="65">
        <v>6</v>
      </c>
      <c r="D19" s="71">
        <v>700</v>
      </c>
      <c r="E19" s="72" t="s">
        <v>69</v>
      </c>
      <c r="F19" s="72" t="s">
        <v>70</v>
      </c>
      <c r="G19" s="65"/>
      <c r="H19" s="69">
        <v>6</v>
      </c>
      <c r="I19" s="69">
        <v>700</v>
      </c>
      <c r="J19" s="69"/>
      <c r="K19" s="69"/>
      <c r="L19" s="56">
        <v>11</v>
      </c>
    </row>
    <row r="20" spans="1:12" s="56" customFormat="1" ht="57.75" customHeight="1">
      <c r="A20" s="69" t="s">
        <v>71</v>
      </c>
      <c r="B20" s="72" t="s">
        <v>72</v>
      </c>
      <c r="C20" s="65">
        <v>114</v>
      </c>
      <c r="D20" s="71">
        <v>400</v>
      </c>
      <c r="E20" s="72" t="s">
        <v>73</v>
      </c>
      <c r="F20" s="72" t="s">
        <v>74</v>
      </c>
      <c r="G20" s="65"/>
      <c r="H20" s="69">
        <v>114</v>
      </c>
      <c r="I20" s="69">
        <v>400</v>
      </c>
      <c r="J20" s="69"/>
      <c r="K20" s="69"/>
      <c r="L20" s="56">
        <v>12</v>
      </c>
    </row>
    <row r="21" spans="1:12" s="56" customFormat="1" ht="40.5" customHeight="1">
      <c r="A21" s="69" t="s">
        <v>71</v>
      </c>
      <c r="B21" s="72" t="s">
        <v>75</v>
      </c>
      <c r="C21" s="65">
        <v>14</v>
      </c>
      <c r="D21" s="71">
        <v>723</v>
      </c>
      <c r="E21" s="72" t="s">
        <v>76</v>
      </c>
      <c r="F21" s="72" t="s">
        <v>77</v>
      </c>
      <c r="G21" s="65"/>
      <c r="H21" s="69">
        <v>14</v>
      </c>
      <c r="I21" s="69">
        <v>723</v>
      </c>
      <c r="J21" s="69"/>
      <c r="K21" s="69"/>
      <c r="L21" s="56">
        <v>13</v>
      </c>
    </row>
    <row r="22" spans="1:12" s="56" customFormat="1" ht="40.5" customHeight="1">
      <c r="A22" s="69" t="s">
        <v>71</v>
      </c>
      <c r="B22" s="72" t="s">
        <v>78</v>
      </c>
      <c r="C22" s="65">
        <v>13</v>
      </c>
      <c r="D22" s="71">
        <v>4550</v>
      </c>
      <c r="E22" s="72" t="s">
        <v>79</v>
      </c>
      <c r="F22" s="72" t="s">
        <v>80</v>
      </c>
      <c r="G22" s="65"/>
      <c r="H22" s="69">
        <v>13</v>
      </c>
      <c r="I22" s="69">
        <v>4550</v>
      </c>
      <c r="J22" s="69"/>
      <c r="K22" s="69"/>
      <c r="L22" s="56">
        <v>14</v>
      </c>
    </row>
    <row r="23" spans="1:12" s="56" customFormat="1" ht="40.5" customHeight="1">
      <c r="A23" s="69" t="s">
        <v>71</v>
      </c>
      <c r="B23" s="72" t="s">
        <v>81</v>
      </c>
      <c r="C23" s="65">
        <v>59</v>
      </c>
      <c r="D23" s="71">
        <v>650</v>
      </c>
      <c r="E23" s="72" t="s">
        <v>82</v>
      </c>
      <c r="F23" s="72" t="s">
        <v>83</v>
      </c>
      <c r="G23" s="65"/>
      <c r="H23" s="69">
        <v>59</v>
      </c>
      <c r="I23" s="69">
        <v>650</v>
      </c>
      <c r="J23" s="69"/>
      <c r="K23" s="69"/>
      <c r="L23" s="56">
        <v>15</v>
      </c>
    </row>
    <row r="24" spans="1:12" s="56" customFormat="1" ht="40.5" customHeight="1">
      <c r="A24" s="69" t="s">
        <v>71</v>
      </c>
      <c r="B24" s="72" t="s">
        <v>84</v>
      </c>
      <c r="C24" s="65">
        <v>33</v>
      </c>
      <c r="D24" s="71">
        <v>200</v>
      </c>
      <c r="E24" s="72" t="s">
        <v>85</v>
      </c>
      <c r="F24" s="72" t="s">
        <v>86</v>
      </c>
      <c r="G24" s="65"/>
      <c r="H24" s="69">
        <v>33</v>
      </c>
      <c r="I24" s="69">
        <v>200</v>
      </c>
      <c r="J24" s="69"/>
      <c r="K24" s="69"/>
      <c r="L24" s="56">
        <v>16</v>
      </c>
    </row>
    <row r="25" spans="1:12" s="56" customFormat="1" ht="49.5" customHeight="1">
      <c r="A25" s="69" t="s">
        <v>87</v>
      </c>
      <c r="B25" s="72" t="s">
        <v>88</v>
      </c>
      <c r="C25" s="65">
        <v>33</v>
      </c>
      <c r="D25" s="71">
        <v>100</v>
      </c>
      <c r="E25" s="72" t="s">
        <v>89</v>
      </c>
      <c r="F25" s="72" t="s">
        <v>90</v>
      </c>
      <c r="G25" s="65"/>
      <c r="H25" s="69">
        <v>33</v>
      </c>
      <c r="I25" s="69">
        <v>100</v>
      </c>
      <c r="J25" s="69"/>
      <c r="K25" s="69"/>
      <c r="L25" s="56">
        <v>18</v>
      </c>
    </row>
    <row r="26" spans="1:12" s="56" customFormat="1" ht="40.5" customHeight="1">
      <c r="A26" s="69" t="s">
        <v>87</v>
      </c>
      <c r="B26" s="72" t="s">
        <v>91</v>
      </c>
      <c r="C26" s="65">
        <v>1</v>
      </c>
      <c r="D26" s="71">
        <v>100</v>
      </c>
      <c r="E26" s="72" t="s">
        <v>92</v>
      </c>
      <c r="F26" s="72" t="s">
        <v>93</v>
      </c>
      <c r="G26" s="65"/>
      <c r="H26" s="69">
        <v>1</v>
      </c>
      <c r="I26" s="69">
        <v>100</v>
      </c>
      <c r="J26" s="69"/>
      <c r="K26" s="69"/>
      <c r="L26" s="56">
        <v>19</v>
      </c>
    </row>
    <row r="27" spans="1:12" s="56" customFormat="1" ht="72" customHeight="1">
      <c r="A27" s="69" t="s">
        <v>87</v>
      </c>
      <c r="B27" s="72" t="s">
        <v>94</v>
      </c>
      <c r="C27" s="65">
        <v>16</v>
      </c>
      <c r="D27" s="71">
        <v>100</v>
      </c>
      <c r="E27" s="72" t="s">
        <v>95</v>
      </c>
      <c r="F27" s="72" t="s">
        <v>96</v>
      </c>
      <c r="G27" s="65"/>
      <c r="H27" s="69">
        <v>16</v>
      </c>
      <c r="I27" s="69">
        <v>100</v>
      </c>
      <c r="J27" s="69"/>
      <c r="K27" s="69"/>
      <c r="L27" s="56">
        <v>20</v>
      </c>
    </row>
    <row r="28" spans="1:12" s="56" customFormat="1" ht="60" customHeight="1">
      <c r="A28" s="69" t="s">
        <v>87</v>
      </c>
      <c r="B28" s="72" t="s">
        <v>97</v>
      </c>
      <c r="C28" s="65">
        <v>1</v>
      </c>
      <c r="D28" s="71">
        <v>180</v>
      </c>
      <c r="E28" s="72" t="s">
        <v>98</v>
      </c>
      <c r="F28" s="72" t="s">
        <v>99</v>
      </c>
      <c r="G28" s="65"/>
      <c r="H28" s="69"/>
      <c r="I28" s="69"/>
      <c r="J28" s="69">
        <v>1</v>
      </c>
      <c r="K28" s="69">
        <v>180</v>
      </c>
      <c r="L28" s="56">
        <v>39</v>
      </c>
    </row>
    <row r="29" spans="1:12" s="56" customFormat="1" ht="73.5" customHeight="1">
      <c r="A29" s="69" t="s">
        <v>87</v>
      </c>
      <c r="B29" s="72" t="s">
        <v>100</v>
      </c>
      <c r="C29" s="65">
        <v>1</v>
      </c>
      <c r="D29" s="71">
        <v>40</v>
      </c>
      <c r="E29" s="72" t="s">
        <v>101</v>
      </c>
      <c r="F29" s="72" t="s">
        <v>102</v>
      </c>
      <c r="G29" s="65"/>
      <c r="H29" s="69"/>
      <c r="I29" s="69"/>
      <c r="J29" s="69">
        <v>1</v>
      </c>
      <c r="K29" s="69">
        <v>40</v>
      </c>
      <c r="L29" s="56">
        <v>40</v>
      </c>
    </row>
    <row r="30" spans="1:12" s="56" customFormat="1" ht="81" customHeight="1">
      <c r="A30" s="69" t="s">
        <v>103</v>
      </c>
      <c r="B30" s="72" t="s">
        <v>104</v>
      </c>
      <c r="C30" s="65">
        <v>5</v>
      </c>
      <c r="D30" s="71">
        <v>200</v>
      </c>
      <c r="E30" s="72" t="s">
        <v>105</v>
      </c>
      <c r="F30" s="72" t="s">
        <v>106</v>
      </c>
      <c r="G30" s="65"/>
      <c r="H30" s="69">
        <v>5</v>
      </c>
      <c r="I30" s="69">
        <v>200</v>
      </c>
      <c r="J30" s="69"/>
      <c r="K30" s="69"/>
      <c r="L30" s="56">
        <v>21</v>
      </c>
    </row>
    <row r="31" spans="1:12" s="56" customFormat="1" ht="72" customHeight="1">
      <c r="A31" s="69" t="s">
        <v>103</v>
      </c>
      <c r="B31" s="72" t="s">
        <v>107</v>
      </c>
      <c r="C31" s="65">
        <v>17</v>
      </c>
      <c r="D31" s="71">
        <v>100</v>
      </c>
      <c r="E31" s="72" t="s">
        <v>108</v>
      </c>
      <c r="F31" s="72" t="s">
        <v>109</v>
      </c>
      <c r="G31" s="65"/>
      <c r="H31" s="69"/>
      <c r="I31" s="69"/>
      <c r="J31" s="69">
        <v>1</v>
      </c>
      <c r="K31" s="69">
        <v>100</v>
      </c>
      <c r="L31" s="56">
        <v>38</v>
      </c>
    </row>
    <row r="32" spans="1:12" s="56" customFormat="1" ht="53.25" customHeight="1">
      <c r="A32" s="69" t="s">
        <v>103</v>
      </c>
      <c r="B32" s="72" t="s">
        <v>110</v>
      </c>
      <c r="C32" s="65">
        <v>1</v>
      </c>
      <c r="D32" s="71">
        <v>25</v>
      </c>
      <c r="E32" s="72" t="s">
        <v>111</v>
      </c>
      <c r="F32" s="72" t="s">
        <v>112</v>
      </c>
      <c r="G32" s="65"/>
      <c r="H32" s="69"/>
      <c r="I32" s="69"/>
      <c r="J32" s="69">
        <v>1</v>
      </c>
      <c r="K32" s="69">
        <v>25</v>
      </c>
      <c r="L32" s="56">
        <v>34</v>
      </c>
    </row>
    <row r="33" spans="1:12" s="56" customFormat="1" ht="74.25" customHeight="1">
      <c r="A33" s="69" t="s">
        <v>113</v>
      </c>
      <c r="B33" s="72" t="s">
        <v>114</v>
      </c>
      <c r="C33" s="65">
        <v>14</v>
      </c>
      <c r="D33" s="71">
        <v>800</v>
      </c>
      <c r="E33" s="72" t="s">
        <v>115</v>
      </c>
      <c r="F33" s="72" t="s">
        <v>116</v>
      </c>
      <c r="G33" s="65"/>
      <c r="H33" s="69">
        <v>14</v>
      </c>
      <c r="I33" s="69">
        <v>800</v>
      </c>
      <c r="J33" s="69"/>
      <c r="K33" s="69"/>
      <c r="L33" s="56">
        <v>22</v>
      </c>
    </row>
    <row r="34" spans="1:12" s="56" customFormat="1" ht="84" customHeight="1">
      <c r="A34" s="69" t="s">
        <v>113</v>
      </c>
      <c r="B34" s="72" t="s">
        <v>117</v>
      </c>
      <c r="C34" s="65">
        <v>1</v>
      </c>
      <c r="D34" s="71">
        <v>400</v>
      </c>
      <c r="E34" s="72" t="s">
        <v>118</v>
      </c>
      <c r="F34" s="72" t="s">
        <v>119</v>
      </c>
      <c r="G34" s="65"/>
      <c r="H34" s="69"/>
      <c r="I34" s="69"/>
      <c r="J34" s="69">
        <v>1</v>
      </c>
      <c r="K34" s="69">
        <v>400</v>
      </c>
      <c r="L34" s="56">
        <v>31</v>
      </c>
    </row>
    <row r="35" spans="1:12" s="56" customFormat="1" ht="40.5" customHeight="1">
      <c r="A35" s="69" t="s">
        <v>120</v>
      </c>
      <c r="B35" s="72" t="s">
        <v>121</v>
      </c>
      <c r="C35" s="65">
        <v>11</v>
      </c>
      <c r="D35" s="71">
        <v>1600</v>
      </c>
      <c r="E35" s="72" t="s">
        <v>122</v>
      </c>
      <c r="F35" s="72" t="s">
        <v>123</v>
      </c>
      <c r="G35" s="65"/>
      <c r="H35" s="69">
        <v>11</v>
      </c>
      <c r="I35" s="69">
        <v>1600</v>
      </c>
      <c r="J35" s="69"/>
      <c r="K35" s="69"/>
      <c r="L35" s="56">
        <v>3</v>
      </c>
    </row>
    <row r="36" spans="1:12" s="56" customFormat="1" ht="46.5" customHeight="1">
      <c r="A36" s="69" t="s">
        <v>120</v>
      </c>
      <c r="B36" s="72" t="s">
        <v>124</v>
      </c>
      <c r="C36" s="65">
        <v>1</v>
      </c>
      <c r="D36" s="71">
        <v>150</v>
      </c>
      <c r="E36" s="72" t="s">
        <v>125</v>
      </c>
      <c r="F36" s="72" t="s">
        <v>126</v>
      </c>
      <c r="G36" s="65"/>
      <c r="H36" s="69"/>
      <c r="I36" s="69"/>
      <c r="J36" s="69">
        <v>1</v>
      </c>
      <c r="K36" s="69">
        <v>150</v>
      </c>
      <c r="L36" s="56">
        <v>37</v>
      </c>
    </row>
    <row r="37" spans="1:12" s="56" customFormat="1" ht="83.25" customHeight="1">
      <c r="A37" s="69" t="s">
        <v>120</v>
      </c>
      <c r="B37" s="72" t="s">
        <v>127</v>
      </c>
      <c r="C37" s="65">
        <v>18</v>
      </c>
      <c r="D37" s="71">
        <v>2400</v>
      </c>
      <c r="E37" s="72" t="s">
        <v>128</v>
      </c>
      <c r="F37" s="72" t="s">
        <v>129</v>
      </c>
      <c r="G37" s="65"/>
      <c r="H37" s="69">
        <v>18</v>
      </c>
      <c r="I37" s="69">
        <v>2400</v>
      </c>
      <c r="J37" s="69"/>
      <c r="K37" s="69"/>
      <c r="L37" s="56">
        <v>23</v>
      </c>
    </row>
    <row r="38" spans="1:12" s="56" customFormat="1" ht="113.25" customHeight="1">
      <c r="A38" s="69" t="s">
        <v>120</v>
      </c>
      <c r="B38" s="72" t="s">
        <v>130</v>
      </c>
      <c r="C38" s="65">
        <v>16</v>
      </c>
      <c r="D38" s="71">
        <v>1000</v>
      </c>
      <c r="E38" s="72" t="s">
        <v>131</v>
      </c>
      <c r="F38" s="72" t="s">
        <v>132</v>
      </c>
      <c r="G38" s="65"/>
      <c r="H38" s="69">
        <v>16</v>
      </c>
      <c r="I38" s="69">
        <v>1000</v>
      </c>
      <c r="J38" s="69"/>
      <c r="K38" s="69"/>
      <c r="L38" s="56">
        <v>24</v>
      </c>
    </row>
    <row r="39" spans="1:12" s="56" customFormat="1" ht="108" customHeight="1">
      <c r="A39" s="69" t="s">
        <v>120</v>
      </c>
      <c r="B39" s="72" t="s">
        <v>133</v>
      </c>
      <c r="C39" s="65">
        <v>4</v>
      </c>
      <c r="D39" s="71">
        <v>80</v>
      </c>
      <c r="E39" s="72" t="s">
        <v>134</v>
      </c>
      <c r="F39" s="72" t="s">
        <v>135</v>
      </c>
      <c r="G39" s="65"/>
      <c r="H39" s="69">
        <v>4</v>
      </c>
      <c r="I39" s="69">
        <v>80</v>
      </c>
      <c r="J39" s="69"/>
      <c r="K39" s="69"/>
      <c r="L39" s="56">
        <v>25</v>
      </c>
    </row>
    <row r="40" spans="1:12" s="56" customFormat="1" ht="60" customHeight="1">
      <c r="A40" s="69" t="s">
        <v>136</v>
      </c>
      <c r="B40" s="72" t="s">
        <v>137</v>
      </c>
      <c r="C40" s="65">
        <v>5</v>
      </c>
      <c r="D40" s="71">
        <v>500</v>
      </c>
      <c r="E40" s="72" t="s">
        <v>138</v>
      </c>
      <c r="F40" s="72" t="s">
        <v>139</v>
      </c>
      <c r="G40" s="65"/>
      <c r="H40" s="69">
        <v>5</v>
      </c>
      <c r="I40" s="69">
        <v>500</v>
      </c>
      <c r="J40" s="69"/>
      <c r="K40" s="69"/>
      <c r="L40" s="56">
        <v>26</v>
      </c>
    </row>
    <row r="41" spans="1:12" s="56" customFormat="1" ht="93" customHeight="1">
      <c r="A41" s="69" t="s">
        <v>136</v>
      </c>
      <c r="B41" s="72" t="s">
        <v>140</v>
      </c>
      <c r="C41" s="65">
        <v>1</v>
      </c>
      <c r="D41" s="71">
        <v>220</v>
      </c>
      <c r="E41" s="72" t="s">
        <v>141</v>
      </c>
      <c r="F41" s="72" t="s">
        <v>142</v>
      </c>
      <c r="G41" s="65"/>
      <c r="H41" s="69"/>
      <c r="I41" s="69"/>
      <c r="J41" s="69">
        <v>1</v>
      </c>
      <c r="K41" s="69">
        <v>220</v>
      </c>
      <c r="L41" s="56">
        <v>30</v>
      </c>
    </row>
    <row r="42" spans="1:12" s="56" customFormat="1" ht="85.5" customHeight="1">
      <c r="A42" s="69" t="s">
        <v>136</v>
      </c>
      <c r="B42" s="72" t="s">
        <v>61</v>
      </c>
      <c r="C42" s="65">
        <v>1</v>
      </c>
      <c r="D42" s="71">
        <v>300</v>
      </c>
      <c r="E42" s="72" t="s">
        <v>143</v>
      </c>
      <c r="F42" s="72" t="s">
        <v>144</v>
      </c>
      <c r="G42" s="65"/>
      <c r="H42" s="69"/>
      <c r="I42" s="69"/>
      <c r="J42" s="69">
        <v>1</v>
      </c>
      <c r="K42" s="69">
        <v>300</v>
      </c>
      <c r="L42" s="56">
        <v>35</v>
      </c>
    </row>
    <row r="43" spans="1:12" s="56" customFormat="1" ht="60" customHeight="1">
      <c r="A43" s="69" t="s">
        <v>145</v>
      </c>
      <c r="B43" s="72" t="s">
        <v>146</v>
      </c>
      <c r="C43" s="65">
        <v>10</v>
      </c>
      <c r="D43" s="71">
        <v>300</v>
      </c>
      <c r="E43" s="72" t="s">
        <v>147</v>
      </c>
      <c r="F43" s="72" t="s">
        <v>148</v>
      </c>
      <c r="G43" s="65"/>
      <c r="H43" s="69">
        <v>10</v>
      </c>
      <c r="I43" s="69">
        <v>300</v>
      </c>
      <c r="J43" s="69"/>
      <c r="K43" s="69"/>
      <c r="L43" s="56">
        <v>27</v>
      </c>
    </row>
    <row r="44" spans="1:12" s="56" customFormat="1" ht="60" customHeight="1">
      <c r="A44" s="69" t="s">
        <v>145</v>
      </c>
      <c r="B44" s="72" t="s">
        <v>149</v>
      </c>
      <c r="C44" s="65">
        <v>1</v>
      </c>
      <c r="D44" s="71">
        <v>300</v>
      </c>
      <c r="E44" s="72" t="s">
        <v>150</v>
      </c>
      <c r="F44" s="72" t="s">
        <v>151</v>
      </c>
      <c r="G44" s="65"/>
      <c r="H44" s="69">
        <v>1</v>
      </c>
      <c r="I44" s="69">
        <v>300</v>
      </c>
      <c r="J44" s="69"/>
      <c r="K44" s="69"/>
      <c r="L44" s="56">
        <v>28</v>
      </c>
    </row>
    <row r="45" spans="1:12" s="56" customFormat="1" ht="60" customHeight="1">
      <c r="A45" s="69" t="s">
        <v>145</v>
      </c>
      <c r="B45" s="72" t="s">
        <v>152</v>
      </c>
      <c r="C45" s="65">
        <v>45</v>
      </c>
      <c r="D45" s="71">
        <v>3250</v>
      </c>
      <c r="E45" s="72" t="s">
        <v>153</v>
      </c>
      <c r="F45" s="72" t="s">
        <v>154</v>
      </c>
      <c r="G45" s="65"/>
      <c r="H45" s="69">
        <v>45</v>
      </c>
      <c r="I45" s="69">
        <v>3250</v>
      </c>
      <c r="J45" s="69"/>
      <c r="K45" s="69"/>
      <c r="L45" s="56">
        <v>29</v>
      </c>
    </row>
    <row r="46" spans="1:11" s="56" customFormat="1" ht="60" customHeight="1">
      <c r="A46" s="69" t="s">
        <v>155</v>
      </c>
      <c r="B46" s="72" t="s">
        <v>156</v>
      </c>
      <c r="C46" s="65">
        <v>9</v>
      </c>
      <c r="D46" s="65">
        <v>8254</v>
      </c>
      <c r="E46" s="72" t="s">
        <v>157</v>
      </c>
      <c r="F46" s="72" t="s">
        <v>158</v>
      </c>
      <c r="G46" s="65"/>
      <c r="H46" s="69"/>
      <c r="I46" s="69"/>
      <c r="J46" s="69">
        <v>9</v>
      </c>
      <c r="K46" s="69">
        <v>8254</v>
      </c>
    </row>
    <row r="47" spans="1:7" ht="48" customHeight="1">
      <c r="A47" s="73"/>
      <c r="B47" s="73"/>
      <c r="C47" s="73"/>
      <c r="D47" s="73"/>
      <c r="E47" s="73"/>
      <c r="F47" s="73"/>
      <c r="G47" s="73"/>
    </row>
  </sheetData>
  <sheetProtection/>
  <mergeCells count="2">
    <mergeCell ref="B2:G2"/>
    <mergeCell ref="A47:G47"/>
  </mergeCells>
  <printOptions/>
  <pageMargins left="0.75" right="0.75" top="0.9" bottom="0.55" header="0.51" footer="0.47"/>
  <pageSetup firstPageNumber="12" useFirstPageNumber="1" orientation="landscape" paperSize="9"/>
  <headerFooter alignWithMargins="0">
    <oddFooter>&amp;C&amp;14- &amp;P -</oddFooter>
  </headerFooter>
  <legacyDrawing r:id="rId2"/>
</worksheet>
</file>

<file path=xl/worksheets/sheet3.xml><?xml version="1.0" encoding="utf-8"?>
<worksheet xmlns="http://schemas.openxmlformats.org/spreadsheetml/2006/main" xmlns:r="http://schemas.openxmlformats.org/officeDocument/2006/relationships">
  <dimension ref="A1:E56"/>
  <sheetViews>
    <sheetView zoomScaleSheetLayoutView="100" workbookViewId="0" topLeftCell="A1">
      <pane ySplit="4" topLeftCell="A11" activePane="bottomLeft" state="frozen"/>
      <selection pane="bottomLeft" activeCell="D31" sqref="D31"/>
    </sheetView>
  </sheetViews>
  <sheetFormatPr defaultColWidth="9.00390625" defaultRowHeight="15"/>
  <cols>
    <col min="1" max="1" width="32.140625" style="37" customWidth="1"/>
    <col min="2" max="2" width="51.421875" style="37" customWidth="1"/>
    <col min="3" max="3" width="12.57421875" style="37" customWidth="1"/>
    <col min="4" max="4" width="18.7109375" style="38" customWidth="1"/>
    <col min="5" max="5" width="13.140625" style="37" customWidth="1"/>
    <col min="6" max="16384" width="9.00390625" style="38" customWidth="1"/>
  </cols>
  <sheetData>
    <row r="1" ht="20.25">
      <c r="A1" s="39" t="s">
        <v>159</v>
      </c>
    </row>
    <row r="2" spans="1:5" ht="30.75" customHeight="1">
      <c r="A2" s="40" t="s">
        <v>160</v>
      </c>
      <c r="B2" s="40"/>
      <c r="C2" s="40"/>
      <c r="D2" s="40"/>
      <c r="E2" s="40"/>
    </row>
    <row r="3" spans="1:5" ht="24.75" customHeight="1">
      <c r="A3" s="41"/>
      <c r="B3" s="41"/>
      <c r="C3" s="41"/>
      <c r="E3" s="42" t="s">
        <v>2</v>
      </c>
    </row>
    <row r="4" spans="1:5" ht="36" customHeight="1">
      <c r="A4" s="43" t="s">
        <v>161</v>
      </c>
      <c r="B4" s="43" t="s">
        <v>162</v>
      </c>
      <c r="C4" s="43" t="s">
        <v>163</v>
      </c>
      <c r="D4" s="44" t="s">
        <v>164</v>
      </c>
      <c r="E4" s="44" t="s">
        <v>7</v>
      </c>
    </row>
    <row r="5" spans="1:5" ht="36" customHeight="1">
      <c r="A5" s="45" t="s">
        <v>4</v>
      </c>
      <c r="B5" s="46"/>
      <c r="C5" s="46"/>
      <c r="D5" s="47">
        <f>SUM(D6:D53)</f>
        <v>11019.84</v>
      </c>
      <c r="E5" s="44"/>
    </row>
    <row r="6" spans="1:5" ht="33" customHeight="1">
      <c r="A6" s="48" t="s">
        <v>165</v>
      </c>
      <c r="B6" s="49" t="s">
        <v>166</v>
      </c>
      <c r="C6" s="48" t="s">
        <v>167</v>
      </c>
      <c r="D6" s="50">
        <v>1138.43</v>
      </c>
      <c r="E6" s="51"/>
    </row>
    <row r="7" spans="1:5" ht="33" customHeight="1">
      <c r="A7" s="48" t="s">
        <v>165</v>
      </c>
      <c r="B7" s="49" t="s">
        <v>168</v>
      </c>
      <c r="C7" s="48" t="s">
        <v>167</v>
      </c>
      <c r="D7" s="50">
        <v>310</v>
      </c>
      <c r="E7" s="51"/>
    </row>
    <row r="8" spans="1:5" ht="33" customHeight="1">
      <c r="A8" s="48" t="s">
        <v>165</v>
      </c>
      <c r="B8" s="49" t="s">
        <v>169</v>
      </c>
      <c r="C8" s="48" t="s">
        <v>167</v>
      </c>
      <c r="D8" s="50">
        <v>98.44</v>
      </c>
      <c r="E8" s="51"/>
    </row>
    <row r="9" spans="1:5" ht="33" customHeight="1">
      <c r="A9" s="48" t="s">
        <v>165</v>
      </c>
      <c r="B9" s="49" t="s">
        <v>170</v>
      </c>
      <c r="C9" s="48" t="s">
        <v>171</v>
      </c>
      <c r="D9" s="50">
        <v>571.52</v>
      </c>
      <c r="E9" s="51"/>
    </row>
    <row r="10" spans="1:5" ht="33" customHeight="1">
      <c r="A10" s="48" t="s">
        <v>165</v>
      </c>
      <c r="B10" s="49" t="s">
        <v>172</v>
      </c>
      <c r="C10" s="48" t="s">
        <v>171</v>
      </c>
      <c r="D10" s="50">
        <v>50</v>
      </c>
      <c r="E10" s="51"/>
    </row>
    <row r="11" spans="1:5" ht="33" customHeight="1">
      <c r="A11" s="48" t="s">
        <v>165</v>
      </c>
      <c r="B11" s="49" t="s">
        <v>173</v>
      </c>
      <c r="C11" s="48" t="s">
        <v>167</v>
      </c>
      <c r="D11" s="50">
        <v>68.97</v>
      </c>
      <c r="E11" s="51"/>
    </row>
    <row r="12" spans="1:5" ht="33" customHeight="1">
      <c r="A12" s="48" t="s">
        <v>165</v>
      </c>
      <c r="B12" s="49" t="s">
        <v>174</v>
      </c>
      <c r="C12" s="48" t="s">
        <v>175</v>
      </c>
      <c r="D12" s="50">
        <v>40.03</v>
      </c>
      <c r="E12" s="51"/>
    </row>
    <row r="13" spans="1:5" ht="33" customHeight="1">
      <c r="A13" s="48" t="s">
        <v>165</v>
      </c>
      <c r="B13" s="49" t="s">
        <v>176</v>
      </c>
      <c r="C13" s="48" t="s">
        <v>175</v>
      </c>
      <c r="D13" s="50">
        <v>42.5</v>
      </c>
      <c r="E13" s="51"/>
    </row>
    <row r="14" spans="1:5" ht="33" customHeight="1">
      <c r="A14" s="48" t="s">
        <v>165</v>
      </c>
      <c r="B14" s="49" t="s">
        <v>177</v>
      </c>
      <c r="C14" s="48" t="s">
        <v>175</v>
      </c>
      <c r="D14" s="50">
        <v>11.55</v>
      </c>
      <c r="E14" s="51"/>
    </row>
    <row r="15" spans="1:5" ht="33" customHeight="1">
      <c r="A15" s="48" t="s">
        <v>165</v>
      </c>
      <c r="B15" s="49" t="s">
        <v>178</v>
      </c>
      <c r="C15" s="48" t="s">
        <v>171</v>
      </c>
      <c r="D15" s="50">
        <v>200</v>
      </c>
      <c r="E15" s="51"/>
    </row>
    <row r="16" spans="1:5" ht="33" customHeight="1">
      <c r="A16" s="48" t="s">
        <v>165</v>
      </c>
      <c r="B16" s="49" t="s">
        <v>179</v>
      </c>
      <c r="C16" s="48" t="s">
        <v>175</v>
      </c>
      <c r="D16" s="50">
        <v>29.83</v>
      </c>
      <c r="E16" s="51"/>
    </row>
    <row r="17" spans="1:5" ht="33" customHeight="1">
      <c r="A17" s="48" t="s">
        <v>165</v>
      </c>
      <c r="B17" s="49" t="s">
        <v>180</v>
      </c>
      <c r="C17" s="48" t="s">
        <v>167</v>
      </c>
      <c r="D17" s="50">
        <v>42.71</v>
      </c>
      <c r="E17" s="51"/>
    </row>
    <row r="18" spans="1:5" ht="33" customHeight="1">
      <c r="A18" s="48" t="s">
        <v>165</v>
      </c>
      <c r="B18" s="49" t="s">
        <v>181</v>
      </c>
      <c r="C18" s="48" t="s">
        <v>175</v>
      </c>
      <c r="D18" s="50">
        <v>11.49</v>
      </c>
      <c r="E18" s="51"/>
    </row>
    <row r="19" spans="1:5" ht="33" customHeight="1">
      <c r="A19" s="48" t="s">
        <v>165</v>
      </c>
      <c r="B19" s="49" t="s">
        <v>182</v>
      </c>
      <c r="C19" s="48" t="s">
        <v>167</v>
      </c>
      <c r="D19" s="50">
        <v>65</v>
      </c>
      <c r="E19" s="51"/>
    </row>
    <row r="20" spans="1:5" ht="33" customHeight="1">
      <c r="A20" s="48" t="s">
        <v>165</v>
      </c>
      <c r="B20" s="49" t="s">
        <v>183</v>
      </c>
      <c r="C20" s="48" t="s">
        <v>175</v>
      </c>
      <c r="D20" s="50">
        <v>720.47</v>
      </c>
      <c r="E20" s="51"/>
    </row>
    <row r="21" spans="1:5" ht="33" customHeight="1">
      <c r="A21" s="48" t="s">
        <v>165</v>
      </c>
      <c r="B21" s="49" t="s">
        <v>184</v>
      </c>
      <c r="C21" s="48" t="s">
        <v>175</v>
      </c>
      <c r="D21" s="50">
        <v>680</v>
      </c>
      <c r="E21" s="51"/>
    </row>
    <row r="22" spans="1:5" ht="33" customHeight="1">
      <c r="A22" s="48" t="s">
        <v>165</v>
      </c>
      <c r="B22" s="49" t="s">
        <v>185</v>
      </c>
      <c r="C22" s="48" t="s">
        <v>167</v>
      </c>
      <c r="D22" s="50">
        <v>55.86</v>
      </c>
      <c r="E22" s="51"/>
    </row>
    <row r="23" spans="1:5" ht="33" customHeight="1">
      <c r="A23" s="48" t="s">
        <v>165</v>
      </c>
      <c r="B23" s="49" t="s">
        <v>186</v>
      </c>
      <c r="C23" s="48" t="s">
        <v>167</v>
      </c>
      <c r="D23" s="50">
        <v>50</v>
      </c>
      <c r="E23" s="51"/>
    </row>
    <row r="24" spans="1:5" ht="33" customHeight="1">
      <c r="A24" s="48" t="s">
        <v>165</v>
      </c>
      <c r="B24" s="49" t="s">
        <v>187</v>
      </c>
      <c r="C24" s="48" t="s">
        <v>175</v>
      </c>
      <c r="D24" s="50">
        <v>35</v>
      </c>
      <c r="E24" s="51"/>
    </row>
    <row r="25" spans="1:5" ht="33" customHeight="1">
      <c r="A25" s="48" t="s">
        <v>165</v>
      </c>
      <c r="B25" s="49" t="s">
        <v>188</v>
      </c>
      <c r="C25" s="48" t="s">
        <v>167</v>
      </c>
      <c r="D25" s="50">
        <v>1.3</v>
      </c>
      <c r="E25" s="51"/>
    </row>
    <row r="26" spans="1:5" ht="33" customHeight="1">
      <c r="A26" s="48" t="s">
        <v>165</v>
      </c>
      <c r="B26" s="49" t="s">
        <v>189</v>
      </c>
      <c r="C26" s="48" t="s">
        <v>175</v>
      </c>
      <c r="D26" s="50">
        <v>1.5</v>
      </c>
      <c r="E26" s="51"/>
    </row>
    <row r="27" spans="1:5" ht="33" customHeight="1">
      <c r="A27" s="48" t="s">
        <v>165</v>
      </c>
      <c r="B27" s="49" t="s">
        <v>190</v>
      </c>
      <c r="C27" s="48" t="s">
        <v>175</v>
      </c>
      <c r="D27" s="50">
        <v>399.95</v>
      </c>
      <c r="E27" s="51"/>
    </row>
    <row r="28" spans="1:5" ht="33" customHeight="1">
      <c r="A28" s="48" t="s">
        <v>165</v>
      </c>
      <c r="B28" s="49" t="s">
        <v>191</v>
      </c>
      <c r="C28" s="48" t="s">
        <v>175</v>
      </c>
      <c r="D28" s="50">
        <v>79.98</v>
      </c>
      <c r="E28" s="51"/>
    </row>
    <row r="29" spans="1:5" ht="33" customHeight="1">
      <c r="A29" s="48" t="s">
        <v>165</v>
      </c>
      <c r="B29" s="49" t="s">
        <v>192</v>
      </c>
      <c r="C29" s="48" t="s">
        <v>175</v>
      </c>
      <c r="D29" s="50">
        <v>240</v>
      </c>
      <c r="E29" s="51"/>
    </row>
    <row r="30" spans="1:5" ht="33" customHeight="1">
      <c r="A30" s="48" t="s">
        <v>165</v>
      </c>
      <c r="B30" s="49" t="s">
        <v>193</v>
      </c>
      <c r="C30" s="48" t="s">
        <v>167</v>
      </c>
      <c r="D30" s="50">
        <v>19.4</v>
      </c>
      <c r="E30" s="51"/>
    </row>
    <row r="31" spans="1:5" ht="33" customHeight="1">
      <c r="A31" s="48" t="s">
        <v>165</v>
      </c>
      <c r="B31" s="49" t="s">
        <v>194</v>
      </c>
      <c r="C31" s="48" t="s">
        <v>175</v>
      </c>
      <c r="D31" s="50">
        <v>133</v>
      </c>
      <c r="E31" s="51"/>
    </row>
    <row r="32" spans="1:5" ht="33" customHeight="1">
      <c r="A32" s="48" t="s">
        <v>165</v>
      </c>
      <c r="B32" s="49" t="s">
        <v>195</v>
      </c>
      <c r="C32" s="48" t="s">
        <v>171</v>
      </c>
      <c r="D32" s="50">
        <v>215.85</v>
      </c>
      <c r="E32" s="51"/>
    </row>
    <row r="33" spans="1:5" ht="33" customHeight="1">
      <c r="A33" s="48" t="s">
        <v>165</v>
      </c>
      <c r="B33" s="49" t="s">
        <v>196</v>
      </c>
      <c r="C33" s="48" t="s">
        <v>167</v>
      </c>
      <c r="D33" s="50">
        <v>1.96</v>
      </c>
      <c r="E33" s="51"/>
    </row>
    <row r="34" spans="1:5" ht="33" customHeight="1">
      <c r="A34" s="48" t="s">
        <v>165</v>
      </c>
      <c r="B34" s="49" t="s">
        <v>197</v>
      </c>
      <c r="C34" s="48" t="s">
        <v>175</v>
      </c>
      <c r="D34" s="50">
        <v>112.83</v>
      </c>
      <c r="E34" s="51"/>
    </row>
    <row r="35" spans="1:5" ht="33" customHeight="1">
      <c r="A35" s="48" t="s">
        <v>165</v>
      </c>
      <c r="B35" s="49" t="s">
        <v>198</v>
      </c>
      <c r="C35" s="48" t="s">
        <v>175</v>
      </c>
      <c r="D35" s="50">
        <v>97.65</v>
      </c>
      <c r="E35" s="51"/>
    </row>
    <row r="36" spans="1:5" ht="33" customHeight="1">
      <c r="A36" s="48" t="s">
        <v>165</v>
      </c>
      <c r="B36" s="49" t="s">
        <v>199</v>
      </c>
      <c r="C36" s="48" t="s">
        <v>175</v>
      </c>
      <c r="D36" s="50">
        <v>72.9</v>
      </c>
      <c r="E36" s="51"/>
    </row>
    <row r="37" spans="1:5" ht="33" customHeight="1">
      <c r="A37" s="48" t="s">
        <v>165</v>
      </c>
      <c r="B37" s="49" t="s">
        <v>200</v>
      </c>
      <c r="C37" s="48" t="s">
        <v>171</v>
      </c>
      <c r="D37" s="50">
        <v>280</v>
      </c>
      <c r="E37" s="51"/>
    </row>
    <row r="38" spans="1:5" ht="33" customHeight="1">
      <c r="A38" s="48" t="s">
        <v>165</v>
      </c>
      <c r="B38" s="49" t="s">
        <v>201</v>
      </c>
      <c r="C38" s="48" t="s">
        <v>175</v>
      </c>
      <c r="D38" s="50">
        <v>2300</v>
      </c>
      <c r="E38" s="51"/>
    </row>
    <row r="39" spans="1:5" ht="33" customHeight="1">
      <c r="A39" s="48" t="s">
        <v>165</v>
      </c>
      <c r="B39" s="49" t="s">
        <v>202</v>
      </c>
      <c r="C39" s="48" t="s">
        <v>175</v>
      </c>
      <c r="D39" s="50">
        <v>200</v>
      </c>
      <c r="E39" s="51"/>
    </row>
    <row r="40" spans="1:5" ht="33" customHeight="1">
      <c r="A40" s="48" t="s">
        <v>165</v>
      </c>
      <c r="B40" s="49" t="s">
        <v>203</v>
      </c>
      <c r="C40" s="48" t="s">
        <v>167</v>
      </c>
      <c r="D40" s="50">
        <v>540</v>
      </c>
      <c r="E40" s="51"/>
    </row>
    <row r="41" spans="1:5" ht="33" customHeight="1">
      <c r="A41" s="48" t="s">
        <v>165</v>
      </c>
      <c r="B41" s="49" t="s">
        <v>204</v>
      </c>
      <c r="C41" s="48" t="s">
        <v>167</v>
      </c>
      <c r="D41" s="50">
        <v>400</v>
      </c>
      <c r="E41" s="51"/>
    </row>
    <row r="42" spans="1:5" ht="33" customHeight="1">
      <c r="A42" s="48" t="s">
        <v>165</v>
      </c>
      <c r="B42" s="49" t="s">
        <v>205</v>
      </c>
      <c r="C42" s="48" t="s">
        <v>167</v>
      </c>
      <c r="D42" s="50">
        <v>80</v>
      </c>
      <c r="E42" s="51"/>
    </row>
    <row r="43" spans="1:5" ht="33" customHeight="1">
      <c r="A43" s="48" t="s">
        <v>165</v>
      </c>
      <c r="B43" s="49" t="s">
        <v>206</v>
      </c>
      <c r="C43" s="48" t="s">
        <v>167</v>
      </c>
      <c r="D43" s="50">
        <v>128.11</v>
      </c>
      <c r="E43" s="51"/>
    </row>
    <row r="44" spans="1:5" ht="33" customHeight="1">
      <c r="A44" s="48" t="s">
        <v>165</v>
      </c>
      <c r="B44" s="49" t="s">
        <v>207</v>
      </c>
      <c r="C44" s="48" t="s">
        <v>175</v>
      </c>
      <c r="D44" s="50">
        <v>13.87</v>
      </c>
      <c r="E44" s="51"/>
    </row>
    <row r="45" spans="1:5" ht="33" customHeight="1">
      <c r="A45" s="48" t="s">
        <v>165</v>
      </c>
      <c r="B45" s="49" t="s">
        <v>208</v>
      </c>
      <c r="C45" s="48" t="s">
        <v>175</v>
      </c>
      <c r="D45" s="50">
        <v>300</v>
      </c>
      <c r="E45" s="51"/>
    </row>
    <row r="46" spans="1:5" ht="33" customHeight="1">
      <c r="A46" s="48" t="s">
        <v>165</v>
      </c>
      <c r="B46" s="49" t="s">
        <v>209</v>
      </c>
      <c r="C46" s="48" t="s">
        <v>175</v>
      </c>
      <c r="D46" s="50">
        <v>160</v>
      </c>
      <c r="E46" s="51"/>
    </row>
    <row r="47" spans="1:5" ht="33" customHeight="1">
      <c r="A47" s="48" t="s">
        <v>165</v>
      </c>
      <c r="B47" s="49" t="s">
        <v>210</v>
      </c>
      <c r="C47" s="48" t="s">
        <v>175</v>
      </c>
      <c r="D47" s="50">
        <v>20</v>
      </c>
      <c r="E47" s="51"/>
    </row>
    <row r="48" spans="1:5" ht="33" customHeight="1">
      <c r="A48" s="48" t="s">
        <v>165</v>
      </c>
      <c r="B48" s="49" t="s">
        <v>211</v>
      </c>
      <c r="C48" s="48" t="s">
        <v>175</v>
      </c>
      <c r="D48" s="50">
        <v>300.5</v>
      </c>
      <c r="E48" s="51"/>
    </row>
    <row r="49" spans="1:5" ht="33" customHeight="1">
      <c r="A49" s="48" t="s">
        <v>165</v>
      </c>
      <c r="B49" s="49" t="s">
        <v>212</v>
      </c>
      <c r="C49" s="48" t="s">
        <v>175</v>
      </c>
      <c r="D49" s="50">
        <v>20</v>
      </c>
      <c r="E49" s="51"/>
    </row>
    <row r="50" spans="1:5" ht="33" customHeight="1">
      <c r="A50" s="48" t="s">
        <v>213</v>
      </c>
      <c r="B50" s="49" t="s">
        <v>214</v>
      </c>
      <c r="C50" s="48" t="s">
        <v>167</v>
      </c>
      <c r="D50" s="50">
        <v>310</v>
      </c>
      <c r="E50" s="51"/>
    </row>
    <row r="51" spans="1:5" ht="33" customHeight="1">
      <c r="A51" s="48" t="s">
        <v>215</v>
      </c>
      <c r="B51" s="49" t="s">
        <v>216</v>
      </c>
      <c r="C51" s="48" t="s">
        <v>167</v>
      </c>
      <c r="D51" s="50">
        <v>260</v>
      </c>
      <c r="E51" s="51"/>
    </row>
    <row r="52" spans="1:5" ht="33" customHeight="1">
      <c r="A52" s="48" t="s">
        <v>215</v>
      </c>
      <c r="B52" s="49" t="s">
        <v>217</v>
      </c>
      <c r="C52" s="48" t="s">
        <v>167</v>
      </c>
      <c r="D52" s="50">
        <v>50</v>
      </c>
      <c r="E52" s="51"/>
    </row>
    <row r="53" spans="1:5" ht="33" customHeight="1">
      <c r="A53" s="48" t="s">
        <v>215</v>
      </c>
      <c r="B53" s="49" t="s">
        <v>218</v>
      </c>
      <c r="C53" s="48" t="s">
        <v>167</v>
      </c>
      <c r="D53" s="50">
        <v>59.24</v>
      </c>
      <c r="E53" s="51"/>
    </row>
    <row r="54" spans="1:5" s="36" customFormat="1" ht="19.5" customHeight="1">
      <c r="A54" s="52"/>
      <c r="B54" s="52"/>
      <c r="C54" s="52"/>
      <c r="D54" s="53"/>
      <c r="E54" s="52"/>
    </row>
    <row r="55" spans="1:4" ht="14.25" customHeight="1">
      <c r="A55" s="41"/>
      <c r="B55" s="41"/>
      <c r="C55" s="41"/>
      <c r="D55" s="53"/>
    </row>
    <row r="56" ht="12.75">
      <c r="D56" s="54"/>
    </row>
  </sheetData>
  <sheetProtection/>
  <mergeCells count="2">
    <mergeCell ref="A2:E2"/>
    <mergeCell ref="A5:C5"/>
  </mergeCells>
  <printOptions horizontalCentered="1"/>
  <pageMargins left="0.79" right="0.79" top="0.79" bottom="0.79" header="0.31" footer="0.31"/>
  <pageSetup firstPageNumber="19" useFirstPageNumber="1" horizontalDpi="300" verticalDpi="300" orientation="landscape" pageOrder="overThenDown" paperSize="9"/>
  <headerFooter scaleWithDoc="0" alignWithMargins="0">
    <oddFooter xml:space="preserve">&amp;C&amp;14- &amp;P -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1"/>
  <sheetViews>
    <sheetView view="pageBreakPreview" zoomScaleSheetLayoutView="100" workbookViewId="0" topLeftCell="A1">
      <pane ySplit="5" topLeftCell="A6" activePane="bottomLeft" state="frozen"/>
      <selection pane="bottomLeft" activeCell="C14" sqref="C14"/>
    </sheetView>
  </sheetViews>
  <sheetFormatPr defaultColWidth="9.00390625" defaultRowHeight="22.5" customHeight="1"/>
  <cols>
    <col min="1" max="1" width="12.7109375" style="19" customWidth="1"/>
    <col min="2" max="2" width="10.28125" style="20" customWidth="1"/>
    <col min="3" max="3" width="15.00390625" style="20" customWidth="1"/>
    <col min="4" max="4" width="12.28125" style="20" customWidth="1"/>
    <col min="5" max="5" width="12.8515625" style="20" customWidth="1"/>
    <col min="6" max="6" width="11.8515625" style="20" customWidth="1"/>
    <col min="7" max="7" width="10.140625" style="20" customWidth="1"/>
    <col min="8" max="8" width="10.421875" style="20" customWidth="1"/>
    <col min="9" max="9" width="13.00390625" style="20" customWidth="1"/>
    <col min="10" max="10" width="11.7109375" style="20" customWidth="1"/>
    <col min="11" max="11" width="10.7109375" style="20" customWidth="1"/>
    <col min="12" max="12" width="11.421875" style="20" customWidth="1"/>
    <col min="13" max="13" width="10.28125" style="20" customWidth="1"/>
    <col min="14" max="14" width="9.140625" style="20" customWidth="1"/>
    <col min="15" max="15" width="9.7109375" style="20" customWidth="1"/>
    <col min="16" max="16" width="8.00390625" style="20" customWidth="1"/>
    <col min="17" max="249" width="9.00390625" style="19" customWidth="1"/>
    <col min="250" max="16384" width="9.00390625" style="21" customWidth="1"/>
  </cols>
  <sheetData>
    <row r="1" spans="1:256" s="17" customFormat="1" ht="19.5" customHeight="1">
      <c r="A1" s="22" t="s">
        <v>219</v>
      </c>
      <c r="B1" s="20"/>
      <c r="C1" s="20"/>
      <c r="D1" s="20"/>
      <c r="E1" s="20"/>
      <c r="F1" s="20"/>
      <c r="G1" s="20"/>
      <c r="H1" s="20"/>
      <c r="I1" s="20"/>
      <c r="J1" s="20"/>
      <c r="K1" s="20"/>
      <c r="L1" s="20"/>
      <c r="M1" s="20"/>
      <c r="N1" s="20"/>
      <c r="O1" s="20"/>
      <c r="P1" s="20"/>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21"/>
      <c r="IQ1" s="21"/>
      <c r="IR1" s="21"/>
      <c r="IS1" s="21"/>
      <c r="IT1" s="21"/>
      <c r="IU1" s="21"/>
      <c r="IV1" s="21"/>
    </row>
    <row r="2" spans="1:256" s="17" customFormat="1" ht="39" customHeight="1">
      <c r="A2" s="23" t="s">
        <v>220</v>
      </c>
      <c r="B2" s="24"/>
      <c r="C2" s="24"/>
      <c r="D2" s="24"/>
      <c r="E2" s="24"/>
      <c r="F2" s="24"/>
      <c r="G2" s="24"/>
      <c r="H2" s="24"/>
      <c r="I2" s="24"/>
      <c r="J2" s="24"/>
      <c r="K2" s="24"/>
      <c r="L2" s="24"/>
      <c r="M2" s="24"/>
      <c r="N2" s="24"/>
      <c r="O2" s="24"/>
      <c r="P2" s="24"/>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21"/>
      <c r="IQ2" s="21"/>
      <c r="IR2" s="21"/>
      <c r="IS2" s="21"/>
      <c r="IT2" s="21"/>
      <c r="IU2" s="21"/>
      <c r="IV2" s="21"/>
    </row>
    <row r="3" spans="1:256" s="17" customFormat="1" ht="21.75" customHeight="1">
      <c r="A3" s="25"/>
      <c r="B3" s="26"/>
      <c r="C3" s="26"/>
      <c r="D3" s="20"/>
      <c r="E3" s="20"/>
      <c r="F3" s="20"/>
      <c r="G3" s="20"/>
      <c r="H3" s="20"/>
      <c r="I3" s="20"/>
      <c r="J3" s="20"/>
      <c r="K3" s="20"/>
      <c r="L3" s="20"/>
      <c r="M3" s="20"/>
      <c r="N3" s="34" t="s">
        <v>2</v>
      </c>
      <c r="O3" s="34"/>
      <c r="P3" s="34"/>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21"/>
      <c r="IQ3" s="21"/>
      <c r="IR3" s="21"/>
      <c r="IS3" s="21"/>
      <c r="IT3" s="21"/>
      <c r="IU3" s="21"/>
      <c r="IV3" s="21"/>
    </row>
    <row r="4" spans="1:249" s="18" customFormat="1" ht="21" customHeight="1">
      <c r="A4" s="27" t="s">
        <v>221</v>
      </c>
      <c r="B4" s="28" t="s">
        <v>4</v>
      </c>
      <c r="C4" s="29" t="s">
        <v>175</v>
      </c>
      <c r="D4" s="29"/>
      <c r="E4" s="29"/>
      <c r="F4" s="29"/>
      <c r="G4" s="29"/>
      <c r="H4" s="29"/>
      <c r="I4" s="29" t="s">
        <v>167</v>
      </c>
      <c r="J4" s="29"/>
      <c r="K4" s="29"/>
      <c r="L4" s="29"/>
      <c r="M4" s="29"/>
      <c r="N4" s="29"/>
      <c r="O4" s="29"/>
      <c r="P4" s="29" t="s">
        <v>171</v>
      </c>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row>
    <row r="5" spans="1:249" s="18" customFormat="1" ht="48" customHeight="1">
      <c r="A5" s="27"/>
      <c r="B5" s="30"/>
      <c r="C5" s="29" t="s">
        <v>222</v>
      </c>
      <c r="D5" s="29" t="s">
        <v>223</v>
      </c>
      <c r="E5" s="29" t="s">
        <v>224</v>
      </c>
      <c r="F5" s="29" t="s">
        <v>225</v>
      </c>
      <c r="G5" s="29" t="s">
        <v>226</v>
      </c>
      <c r="H5" s="29" t="s">
        <v>227</v>
      </c>
      <c r="I5" s="29" t="s">
        <v>228</v>
      </c>
      <c r="J5" s="29" t="s">
        <v>229</v>
      </c>
      <c r="K5" s="29" t="s">
        <v>230</v>
      </c>
      <c r="L5" s="29" t="s">
        <v>231</v>
      </c>
      <c r="M5" s="29" t="s">
        <v>232</v>
      </c>
      <c r="N5" s="29" t="s">
        <v>226</v>
      </c>
      <c r="O5" s="29" t="s">
        <v>227</v>
      </c>
      <c r="P5" s="29" t="s">
        <v>171</v>
      </c>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row>
    <row r="6" spans="1:249" s="18" customFormat="1" ht="30" customHeight="1">
      <c r="A6" s="27" t="s">
        <v>4</v>
      </c>
      <c r="B6" s="31">
        <f aca="true" t="shared" si="0" ref="B6:P6">SUM(B7:B21)</f>
        <v>21109.870000000006</v>
      </c>
      <c r="C6" s="31">
        <f t="shared" si="0"/>
        <v>8458.723000000002</v>
      </c>
      <c r="D6" s="31">
        <f t="shared" si="0"/>
        <v>1464.9299999999998</v>
      </c>
      <c r="E6" s="31">
        <f t="shared" si="0"/>
        <v>2832.427</v>
      </c>
      <c r="F6" s="31">
        <f t="shared" si="0"/>
        <v>297.35</v>
      </c>
      <c r="G6" s="31">
        <f t="shared" si="0"/>
        <v>1111.19</v>
      </c>
      <c r="H6" s="31">
        <f t="shared" si="0"/>
        <v>14164.62</v>
      </c>
      <c r="I6" s="31">
        <f t="shared" si="0"/>
        <v>2607.5499999999997</v>
      </c>
      <c r="J6" s="31">
        <f t="shared" si="0"/>
        <v>2131.0699999999997</v>
      </c>
      <c r="K6" s="31">
        <f t="shared" si="0"/>
        <v>893.6899999999999</v>
      </c>
      <c r="L6" s="31">
        <f t="shared" si="0"/>
        <v>261.76</v>
      </c>
      <c r="M6" s="31">
        <f t="shared" si="0"/>
        <v>115.36999999999999</v>
      </c>
      <c r="N6" s="31">
        <f t="shared" si="0"/>
        <v>134.22000000000003</v>
      </c>
      <c r="O6" s="31">
        <f t="shared" si="0"/>
        <v>6143.660000000002</v>
      </c>
      <c r="P6" s="31">
        <f t="shared" si="0"/>
        <v>801.59</v>
      </c>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row>
    <row r="7" spans="1:249" s="18" customFormat="1" ht="31.5" customHeight="1">
      <c r="A7" s="27" t="s">
        <v>233</v>
      </c>
      <c r="B7" s="31">
        <f>SUM(H7+O7+P7)</f>
        <v>11019.84</v>
      </c>
      <c r="C7" s="32">
        <v>4279.5</v>
      </c>
      <c r="D7" s="31">
        <v>459.19</v>
      </c>
      <c r="E7" s="32">
        <v>784.54</v>
      </c>
      <c r="F7" s="32">
        <v>0</v>
      </c>
      <c r="G7" s="32">
        <v>2.8</v>
      </c>
      <c r="H7" s="32">
        <f aca="true" t="shared" si="1" ref="H7:H21">SUM(C7:G7)</f>
        <v>5526.03</v>
      </c>
      <c r="I7" s="32">
        <v>2091.18</v>
      </c>
      <c r="J7" s="32">
        <v>1807.55</v>
      </c>
      <c r="K7" s="32">
        <v>742.88</v>
      </c>
      <c r="L7" s="32">
        <v>29.83</v>
      </c>
      <c r="M7" s="32">
        <v>0</v>
      </c>
      <c r="N7" s="32">
        <v>35</v>
      </c>
      <c r="O7" s="32">
        <f aca="true" t="shared" si="2" ref="O7:O21">SUM(I7:N7)</f>
        <v>4706.44</v>
      </c>
      <c r="P7" s="32">
        <v>787.37</v>
      </c>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row>
    <row r="8" spans="1:16" s="19" customFormat="1" ht="33" customHeight="1">
      <c r="A8" s="33" t="s">
        <v>234</v>
      </c>
      <c r="B8" s="31">
        <f aca="true" t="shared" si="3" ref="B8:B21">H8+O8+P8</f>
        <v>2955.7200000000003</v>
      </c>
      <c r="C8" s="32">
        <v>914.65</v>
      </c>
      <c r="D8" s="32">
        <v>450</v>
      </c>
      <c r="E8" s="32">
        <v>280.07</v>
      </c>
      <c r="F8" s="32">
        <v>50</v>
      </c>
      <c r="G8" s="32">
        <v>1016</v>
      </c>
      <c r="H8" s="32">
        <f t="shared" si="1"/>
        <v>2710.7200000000003</v>
      </c>
      <c r="I8" s="32">
        <v>200</v>
      </c>
      <c r="J8" s="32">
        <v>15</v>
      </c>
      <c r="K8" s="32">
        <v>20</v>
      </c>
      <c r="L8" s="32">
        <v>0</v>
      </c>
      <c r="M8" s="32">
        <v>10</v>
      </c>
      <c r="N8" s="32"/>
      <c r="O8" s="32">
        <f t="shared" si="2"/>
        <v>245</v>
      </c>
      <c r="P8" s="32"/>
    </row>
    <row r="9" spans="1:16" s="19" customFormat="1" ht="33" customHeight="1">
      <c r="A9" s="33" t="s">
        <v>235</v>
      </c>
      <c r="B9" s="31">
        <f t="shared" si="3"/>
        <v>821.1299999999999</v>
      </c>
      <c r="C9" s="32">
        <v>321.893</v>
      </c>
      <c r="D9" s="32">
        <v>48.89</v>
      </c>
      <c r="E9" s="32">
        <v>245.567</v>
      </c>
      <c r="F9" s="32">
        <v>97.5</v>
      </c>
      <c r="G9" s="32">
        <v>5.53</v>
      </c>
      <c r="H9" s="32">
        <f t="shared" si="1"/>
        <v>719.3799999999999</v>
      </c>
      <c r="I9" s="32">
        <v>68.62</v>
      </c>
      <c r="J9" s="32">
        <v>13.38</v>
      </c>
      <c r="K9" s="32">
        <v>11.72</v>
      </c>
      <c r="L9" s="32">
        <v>0</v>
      </c>
      <c r="M9" s="32">
        <v>0</v>
      </c>
      <c r="N9" s="32">
        <v>8.03</v>
      </c>
      <c r="O9" s="32">
        <f t="shared" si="2"/>
        <v>101.75</v>
      </c>
      <c r="P9" s="32"/>
    </row>
    <row r="10" spans="1:16" s="19" customFormat="1" ht="33" customHeight="1">
      <c r="A10" s="33" t="s">
        <v>236</v>
      </c>
      <c r="B10" s="31">
        <f t="shared" si="3"/>
        <v>948.02</v>
      </c>
      <c r="C10" s="32">
        <v>481.73</v>
      </c>
      <c r="D10" s="32">
        <v>22.9</v>
      </c>
      <c r="E10" s="32">
        <v>116.94</v>
      </c>
      <c r="F10" s="32">
        <v>40.75</v>
      </c>
      <c r="G10" s="32">
        <v>62.88</v>
      </c>
      <c r="H10" s="32">
        <f t="shared" si="1"/>
        <v>725.1999999999999</v>
      </c>
      <c r="I10" s="32">
        <v>37.88</v>
      </c>
      <c r="J10" s="32">
        <v>135.79</v>
      </c>
      <c r="K10" s="32">
        <v>17.89</v>
      </c>
      <c r="L10" s="32">
        <v>4.96</v>
      </c>
      <c r="M10" s="32">
        <v>0.44</v>
      </c>
      <c r="N10" s="32">
        <v>14.08</v>
      </c>
      <c r="O10" s="32">
        <f t="shared" si="2"/>
        <v>211.04000000000002</v>
      </c>
      <c r="P10" s="32">
        <v>11.78</v>
      </c>
    </row>
    <row r="11" spans="1:16" s="19" customFormat="1" ht="33" customHeight="1">
      <c r="A11" s="33" t="s">
        <v>237</v>
      </c>
      <c r="B11" s="31">
        <f t="shared" si="3"/>
        <v>617.7</v>
      </c>
      <c r="C11" s="32">
        <v>276</v>
      </c>
      <c r="D11" s="32">
        <v>4.87</v>
      </c>
      <c r="E11" s="32">
        <v>212.81</v>
      </c>
      <c r="F11" s="32">
        <v>7.96</v>
      </c>
      <c r="G11" s="32">
        <v>5</v>
      </c>
      <c r="H11" s="32">
        <f t="shared" si="1"/>
        <v>506.64</v>
      </c>
      <c r="I11" s="32">
        <v>16.26</v>
      </c>
      <c r="J11" s="32">
        <v>2.09</v>
      </c>
      <c r="K11" s="32"/>
      <c r="L11" s="32">
        <v>16.41</v>
      </c>
      <c r="M11" s="32">
        <v>70.3</v>
      </c>
      <c r="N11" s="32">
        <v>6</v>
      </c>
      <c r="O11" s="32">
        <f t="shared" si="2"/>
        <v>111.06</v>
      </c>
      <c r="P11" s="32"/>
    </row>
    <row r="12" spans="1:16" s="19" customFormat="1" ht="33" customHeight="1">
      <c r="A12" s="33" t="s">
        <v>238</v>
      </c>
      <c r="B12" s="31">
        <f t="shared" si="3"/>
        <v>426.59999999999997</v>
      </c>
      <c r="C12" s="32">
        <v>242.14</v>
      </c>
      <c r="D12" s="32"/>
      <c r="E12" s="32">
        <v>101.3</v>
      </c>
      <c r="F12" s="32">
        <v>34.15</v>
      </c>
      <c r="G12" s="32"/>
      <c r="H12" s="32">
        <f t="shared" si="1"/>
        <v>377.59</v>
      </c>
      <c r="I12" s="32"/>
      <c r="J12" s="32">
        <v>20</v>
      </c>
      <c r="K12" s="32">
        <v>29.01</v>
      </c>
      <c r="L12" s="32"/>
      <c r="M12" s="32"/>
      <c r="N12" s="32"/>
      <c r="O12" s="32">
        <f t="shared" si="2"/>
        <v>49.010000000000005</v>
      </c>
      <c r="P12" s="32"/>
    </row>
    <row r="13" spans="1:16" s="19" customFormat="1" ht="33" customHeight="1">
      <c r="A13" s="33" t="s">
        <v>239</v>
      </c>
      <c r="B13" s="31">
        <f t="shared" si="3"/>
        <v>315.43000000000006</v>
      </c>
      <c r="C13" s="32">
        <v>50.6</v>
      </c>
      <c r="D13" s="32">
        <v>70.23</v>
      </c>
      <c r="E13" s="32">
        <v>84.87</v>
      </c>
      <c r="F13" s="32">
        <v>15.3</v>
      </c>
      <c r="G13" s="32"/>
      <c r="H13" s="32">
        <f t="shared" si="1"/>
        <v>221.00000000000003</v>
      </c>
      <c r="I13" s="32">
        <v>25</v>
      </c>
      <c r="J13" s="32">
        <v>28.83</v>
      </c>
      <c r="K13" s="32">
        <v>40.6</v>
      </c>
      <c r="L13" s="32"/>
      <c r="M13" s="32"/>
      <c r="N13" s="32"/>
      <c r="O13" s="32">
        <f t="shared" si="2"/>
        <v>94.43</v>
      </c>
      <c r="P13" s="32"/>
    </row>
    <row r="14" spans="1:16" s="19" customFormat="1" ht="33" customHeight="1">
      <c r="A14" s="33" t="s">
        <v>240</v>
      </c>
      <c r="B14" s="31">
        <f t="shared" si="3"/>
        <v>355.77</v>
      </c>
      <c r="C14" s="32">
        <v>197.21</v>
      </c>
      <c r="D14" s="32"/>
      <c r="E14" s="32">
        <v>119.06</v>
      </c>
      <c r="F14" s="32"/>
      <c r="G14" s="32"/>
      <c r="H14" s="32">
        <f t="shared" si="1"/>
        <v>316.27</v>
      </c>
      <c r="I14" s="32"/>
      <c r="J14" s="32"/>
      <c r="K14" s="32">
        <v>4.5</v>
      </c>
      <c r="L14" s="32"/>
      <c r="M14" s="32"/>
      <c r="N14" s="32">
        <v>35</v>
      </c>
      <c r="O14" s="32">
        <f t="shared" si="2"/>
        <v>39.5</v>
      </c>
      <c r="P14" s="32"/>
    </row>
    <row r="15" spans="1:16" s="19" customFormat="1" ht="33" customHeight="1">
      <c r="A15" s="33" t="s">
        <v>241</v>
      </c>
      <c r="B15" s="31">
        <f t="shared" si="3"/>
        <v>739.9999999999999</v>
      </c>
      <c r="C15" s="32">
        <v>354.02</v>
      </c>
      <c r="D15" s="32">
        <v>53</v>
      </c>
      <c r="E15" s="32">
        <v>279.32</v>
      </c>
      <c r="F15" s="32">
        <v>13.66</v>
      </c>
      <c r="G15" s="32"/>
      <c r="H15" s="32">
        <f t="shared" si="1"/>
        <v>699.9999999999999</v>
      </c>
      <c r="I15" s="32"/>
      <c r="J15" s="32"/>
      <c r="K15" s="32"/>
      <c r="L15" s="32">
        <v>40</v>
      </c>
      <c r="M15" s="32"/>
      <c r="N15" s="32"/>
      <c r="O15" s="32">
        <f t="shared" si="2"/>
        <v>40</v>
      </c>
      <c r="P15" s="32"/>
    </row>
    <row r="16" spans="1:16" s="19" customFormat="1" ht="33" customHeight="1">
      <c r="A16" s="33" t="s">
        <v>242</v>
      </c>
      <c r="B16" s="31">
        <f t="shared" si="3"/>
        <v>894.1</v>
      </c>
      <c r="C16" s="32">
        <v>375.41</v>
      </c>
      <c r="D16" s="32">
        <v>50</v>
      </c>
      <c r="E16" s="32">
        <v>269.01</v>
      </c>
      <c r="F16" s="32">
        <v>15</v>
      </c>
      <c r="G16" s="32">
        <v>5</v>
      </c>
      <c r="H16" s="32">
        <f t="shared" si="1"/>
        <v>714.4200000000001</v>
      </c>
      <c r="I16" s="32">
        <v>69.91</v>
      </c>
      <c r="J16" s="32">
        <v>78.1</v>
      </c>
      <c r="K16" s="32">
        <v>10.17</v>
      </c>
      <c r="L16" s="32">
        <v>11.5</v>
      </c>
      <c r="M16" s="32">
        <v>10</v>
      </c>
      <c r="N16" s="32"/>
      <c r="O16" s="32">
        <f t="shared" si="2"/>
        <v>179.67999999999998</v>
      </c>
      <c r="P16" s="32"/>
    </row>
    <row r="17" spans="1:16" s="19" customFormat="1" ht="33" customHeight="1">
      <c r="A17" s="33" t="s">
        <v>243</v>
      </c>
      <c r="B17" s="31">
        <f t="shared" si="3"/>
        <v>805.95</v>
      </c>
      <c r="C17" s="32">
        <v>453.37</v>
      </c>
      <c r="D17" s="32">
        <v>83.05</v>
      </c>
      <c r="E17" s="32">
        <v>105.58</v>
      </c>
      <c r="F17" s="32">
        <v>17.95</v>
      </c>
      <c r="G17" s="32">
        <v>2.73</v>
      </c>
      <c r="H17" s="32">
        <f t="shared" si="1"/>
        <v>662.6800000000001</v>
      </c>
      <c r="I17" s="32">
        <v>40</v>
      </c>
      <c r="J17" s="32">
        <v>4.72</v>
      </c>
      <c r="K17" s="32">
        <v>2.64</v>
      </c>
      <c r="L17" s="32">
        <v>79.94</v>
      </c>
      <c r="M17" s="32">
        <v>15.97</v>
      </c>
      <c r="N17" s="32"/>
      <c r="O17" s="32">
        <f t="shared" si="2"/>
        <v>143.27</v>
      </c>
      <c r="P17" s="32"/>
    </row>
    <row r="18" spans="1:16" s="19" customFormat="1" ht="33" customHeight="1">
      <c r="A18" s="33" t="s">
        <v>244</v>
      </c>
      <c r="B18" s="31">
        <f t="shared" si="3"/>
        <v>404.49</v>
      </c>
      <c r="C18" s="32">
        <v>230.45</v>
      </c>
      <c r="D18" s="32">
        <v>137.5</v>
      </c>
      <c r="E18" s="32">
        <v>16.99</v>
      </c>
      <c r="F18" s="32">
        <v>1.3</v>
      </c>
      <c r="G18" s="32">
        <v>5.65</v>
      </c>
      <c r="H18" s="32">
        <f t="shared" si="1"/>
        <v>391.89</v>
      </c>
      <c r="I18" s="32">
        <v>0.7</v>
      </c>
      <c r="J18" s="32">
        <v>5.62</v>
      </c>
      <c r="K18" s="32">
        <v>6.28</v>
      </c>
      <c r="L18" s="32"/>
      <c r="M18" s="32"/>
      <c r="N18" s="32"/>
      <c r="O18" s="32">
        <f t="shared" si="2"/>
        <v>12.600000000000001</v>
      </c>
      <c r="P18" s="32"/>
    </row>
    <row r="19" spans="1:16" s="19" customFormat="1" ht="33" customHeight="1">
      <c r="A19" s="33" t="s">
        <v>245</v>
      </c>
      <c r="B19" s="31">
        <f t="shared" si="3"/>
        <v>414.45</v>
      </c>
      <c r="C19" s="32">
        <v>130.86</v>
      </c>
      <c r="D19" s="32">
        <v>48.19</v>
      </c>
      <c r="E19" s="32">
        <v>121.69</v>
      </c>
      <c r="F19" s="32">
        <v>3.15</v>
      </c>
      <c r="G19" s="32">
        <v>4.6</v>
      </c>
      <c r="H19" s="32">
        <f t="shared" si="1"/>
        <v>308.49</v>
      </c>
      <c r="I19" s="32">
        <v>45</v>
      </c>
      <c r="J19" s="32">
        <v>6.65</v>
      </c>
      <c r="K19" s="32">
        <v>5</v>
      </c>
      <c r="L19" s="32">
        <v>26.21</v>
      </c>
      <c r="M19" s="32">
        <v>8.66</v>
      </c>
      <c r="N19" s="32">
        <v>12</v>
      </c>
      <c r="O19" s="32">
        <f t="shared" si="2"/>
        <v>103.52</v>
      </c>
      <c r="P19" s="32">
        <v>2.44</v>
      </c>
    </row>
    <row r="20" spans="1:16" s="19" customFormat="1" ht="33" customHeight="1">
      <c r="A20" s="33" t="s">
        <v>246</v>
      </c>
      <c r="B20" s="31">
        <f t="shared" si="3"/>
        <v>160.86</v>
      </c>
      <c r="C20" s="32">
        <v>64.54</v>
      </c>
      <c r="D20" s="32">
        <v>24.5</v>
      </c>
      <c r="E20" s="32">
        <v>24.55</v>
      </c>
      <c r="F20" s="32">
        <v>0.27</v>
      </c>
      <c r="G20" s="32"/>
      <c r="H20" s="32">
        <f t="shared" si="1"/>
        <v>113.86</v>
      </c>
      <c r="I20" s="32">
        <v>13</v>
      </c>
      <c r="J20" s="32">
        <v>8.5</v>
      </c>
      <c r="K20" s="32">
        <v>3</v>
      </c>
      <c r="L20" s="32"/>
      <c r="M20" s="32"/>
      <c r="N20" s="32">
        <v>22.5</v>
      </c>
      <c r="O20" s="32">
        <f t="shared" si="2"/>
        <v>47</v>
      </c>
      <c r="P20" s="32"/>
    </row>
    <row r="21" spans="1:16" s="19" customFormat="1" ht="33" customHeight="1">
      <c r="A21" s="33" t="s">
        <v>247</v>
      </c>
      <c r="B21" s="31">
        <f t="shared" si="3"/>
        <v>229.81</v>
      </c>
      <c r="C21" s="32">
        <v>86.35</v>
      </c>
      <c r="D21" s="32">
        <v>12.61</v>
      </c>
      <c r="E21" s="32">
        <v>70.13</v>
      </c>
      <c r="F21" s="32">
        <v>0.36</v>
      </c>
      <c r="G21" s="32">
        <v>1</v>
      </c>
      <c r="H21" s="32">
        <f t="shared" si="1"/>
        <v>170.45</v>
      </c>
      <c r="I21" s="32"/>
      <c r="J21" s="32">
        <v>4.84</v>
      </c>
      <c r="K21" s="32"/>
      <c r="L21" s="32">
        <v>52.91</v>
      </c>
      <c r="M21" s="32"/>
      <c r="N21" s="32">
        <v>1.61</v>
      </c>
      <c r="O21" s="32">
        <f t="shared" si="2"/>
        <v>59.36</v>
      </c>
      <c r="P21" s="32"/>
    </row>
  </sheetData>
  <sheetProtection/>
  <mergeCells count="7">
    <mergeCell ref="A2:P2"/>
    <mergeCell ref="A3:C3"/>
    <mergeCell ref="N3:P3"/>
    <mergeCell ref="C4:H4"/>
    <mergeCell ref="I4:O4"/>
    <mergeCell ref="A4:A5"/>
    <mergeCell ref="B4:B5"/>
  </mergeCells>
  <printOptions horizontalCentered="1"/>
  <pageMargins left="0.59" right="0.59" top="0.59" bottom="0.59" header="0.39" footer="0.39"/>
  <pageSetup firstPageNumber="23" useFirstPageNumber="1" fitToHeight="1" fitToWidth="1" orientation="landscape" paperSize="9" scale="75"/>
  <headerFooter>
    <oddFooter>&amp;C&amp;14- &amp;P -</oddFooter>
  </headerFooter>
  <legacyDrawing r:id="rId2"/>
</worksheet>
</file>

<file path=xl/worksheets/sheet5.xml><?xml version="1.0" encoding="utf-8"?>
<worksheet xmlns="http://schemas.openxmlformats.org/spreadsheetml/2006/main" xmlns:r="http://schemas.openxmlformats.org/officeDocument/2006/relationships">
  <dimension ref="A1:C36"/>
  <sheetViews>
    <sheetView tabSelected="1" zoomScaleSheetLayoutView="100" workbookViewId="0" topLeftCell="A7">
      <selection activeCell="A1" sqref="A1"/>
    </sheetView>
  </sheetViews>
  <sheetFormatPr defaultColWidth="9.00390625" defaultRowHeight="15"/>
  <cols>
    <col min="1" max="1" width="28.00390625" style="1" customWidth="1"/>
    <col min="2" max="2" width="38.140625" style="0" customWidth="1"/>
    <col min="3" max="3" width="23.00390625" style="0" customWidth="1"/>
  </cols>
  <sheetData>
    <row r="1" spans="1:3" ht="24" customHeight="1">
      <c r="A1" s="2" t="s">
        <v>248</v>
      </c>
      <c r="B1" s="3"/>
      <c r="C1" s="4"/>
    </row>
    <row r="2" spans="1:3" ht="33" customHeight="1">
      <c r="A2" s="5" t="s">
        <v>249</v>
      </c>
      <c r="B2" s="5"/>
      <c r="C2" s="5"/>
    </row>
    <row r="3" spans="1:3" ht="20.25" customHeight="1">
      <c r="A3" s="6"/>
      <c r="B3" s="7"/>
      <c r="C3" s="8" t="s">
        <v>2</v>
      </c>
    </row>
    <row r="4" spans="1:3" ht="19.5" customHeight="1">
      <c r="A4" s="9" t="s">
        <v>250</v>
      </c>
      <c r="B4" s="10" t="s">
        <v>251</v>
      </c>
      <c r="C4" s="9" t="s">
        <v>7</v>
      </c>
    </row>
    <row r="5" spans="1:3" ht="19.5" customHeight="1">
      <c r="A5" s="11" t="s">
        <v>252</v>
      </c>
      <c r="B5" s="12">
        <f>SUM(B6:B7)</f>
        <v>9252</v>
      </c>
      <c r="C5" s="13"/>
    </row>
    <row r="6" spans="1:3" ht="19.5" customHeight="1">
      <c r="A6" s="11" t="s">
        <v>253</v>
      </c>
      <c r="B6" s="12">
        <f>B9+B24</f>
        <v>364</v>
      </c>
      <c r="C6" s="13"/>
    </row>
    <row r="7" spans="1:3" ht="19.5" customHeight="1">
      <c r="A7" s="11" t="s">
        <v>254</v>
      </c>
      <c r="B7" s="12">
        <f>B11+B26</f>
        <v>8888</v>
      </c>
      <c r="C7" s="13"/>
    </row>
    <row r="8" spans="1:3" ht="19.5" customHeight="1">
      <c r="A8" s="11" t="s">
        <v>255</v>
      </c>
      <c r="B8" s="12">
        <f>SUM(B9,B11)</f>
        <v>4614</v>
      </c>
      <c r="C8" s="13"/>
    </row>
    <row r="9" spans="1:3" ht="19.5" customHeight="1">
      <c r="A9" s="11" t="s">
        <v>253</v>
      </c>
      <c r="B9" s="12">
        <f>SUM(B10:B10)</f>
        <v>119</v>
      </c>
      <c r="C9" s="13"/>
    </row>
    <row r="10" spans="1:3" ht="19.5" customHeight="1">
      <c r="A10" s="14" t="s">
        <v>256</v>
      </c>
      <c r="B10" s="15">
        <v>119</v>
      </c>
      <c r="C10" s="13"/>
    </row>
    <row r="11" spans="1:3" ht="19.5" customHeight="1">
      <c r="A11" s="11" t="s">
        <v>257</v>
      </c>
      <c r="B11" s="12">
        <f>SUM(B12:B22)</f>
        <v>4495</v>
      </c>
      <c r="C11" s="13"/>
    </row>
    <row r="12" spans="1:3" ht="19.5" customHeight="1">
      <c r="A12" s="14" t="s">
        <v>258</v>
      </c>
      <c r="B12" s="15">
        <v>286</v>
      </c>
      <c r="C12" s="16"/>
    </row>
    <row r="13" spans="1:3" ht="19.5" customHeight="1">
      <c r="A13" s="14" t="s">
        <v>259</v>
      </c>
      <c r="B13" s="15">
        <v>301</v>
      </c>
      <c r="C13" s="13"/>
    </row>
    <row r="14" spans="1:3" ht="19.5" customHeight="1">
      <c r="A14" s="14" t="s">
        <v>260</v>
      </c>
      <c r="B14" s="15">
        <v>287</v>
      </c>
      <c r="C14" s="16"/>
    </row>
    <row r="15" spans="1:3" ht="19.5" customHeight="1">
      <c r="A15" s="14" t="s">
        <v>261</v>
      </c>
      <c r="B15" s="15">
        <v>466</v>
      </c>
      <c r="C15" s="16"/>
    </row>
    <row r="16" spans="1:3" ht="19.5" customHeight="1">
      <c r="A16" s="14" t="s">
        <v>262</v>
      </c>
      <c r="B16" s="15">
        <v>768</v>
      </c>
      <c r="C16" s="16"/>
    </row>
    <row r="17" spans="1:3" ht="19.5" customHeight="1">
      <c r="A17" s="14" t="s">
        <v>263</v>
      </c>
      <c r="B17" s="15">
        <v>426</v>
      </c>
      <c r="C17" s="16"/>
    </row>
    <row r="18" spans="1:3" ht="19.5" customHeight="1">
      <c r="A18" s="14" t="s">
        <v>264</v>
      </c>
      <c r="B18" s="15">
        <v>390</v>
      </c>
      <c r="C18" s="16"/>
    </row>
    <row r="19" spans="1:3" ht="19.5" customHeight="1">
      <c r="A19" s="14" t="s">
        <v>265</v>
      </c>
      <c r="B19" s="15">
        <v>338</v>
      </c>
      <c r="C19" s="16"/>
    </row>
    <row r="20" spans="1:3" ht="19.5" customHeight="1">
      <c r="A20" s="14" t="s">
        <v>266</v>
      </c>
      <c r="B20" s="15">
        <v>401</v>
      </c>
      <c r="C20" s="13"/>
    </row>
    <row r="21" spans="1:3" ht="19.5" customHeight="1">
      <c r="A21" s="14" t="s">
        <v>267</v>
      </c>
      <c r="B21" s="15">
        <v>560</v>
      </c>
      <c r="C21" s="13"/>
    </row>
    <row r="22" spans="1:3" ht="19.5" customHeight="1">
      <c r="A22" s="14" t="s">
        <v>268</v>
      </c>
      <c r="B22" s="15">
        <v>272</v>
      </c>
      <c r="C22" s="16"/>
    </row>
    <row r="23" spans="1:3" ht="19.5" customHeight="1">
      <c r="A23" s="11" t="s">
        <v>269</v>
      </c>
      <c r="B23" s="12">
        <f>SUM(B24,B26)</f>
        <v>4638</v>
      </c>
      <c r="C23" s="16"/>
    </row>
    <row r="24" spans="1:3" ht="19.5" customHeight="1">
      <c r="A24" s="11" t="s">
        <v>253</v>
      </c>
      <c r="B24" s="12">
        <f>SUM(B25:B25)</f>
        <v>245</v>
      </c>
      <c r="C24" s="13"/>
    </row>
    <row r="25" spans="1:3" ht="19.5" customHeight="1">
      <c r="A25" s="14" t="s">
        <v>270</v>
      </c>
      <c r="B25" s="15">
        <v>245</v>
      </c>
      <c r="C25" s="16"/>
    </row>
    <row r="26" spans="1:3" ht="19.5" customHeight="1">
      <c r="A26" s="11" t="s">
        <v>257</v>
      </c>
      <c r="B26" s="12">
        <f>SUM(B27:B36)</f>
        <v>4393</v>
      </c>
      <c r="C26" s="13"/>
    </row>
    <row r="27" spans="1:3" ht="19.5" customHeight="1">
      <c r="A27" s="14" t="s">
        <v>271</v>
      </c>
      <c r="B27" s="15">
        <v>334</v>
      </c>
      <c r="C27" s="16"/>
    </row>
    <row r="28" spans="1:3" ht="19.5" customHeight="1">
      <c r="A28" s="14" t="s">
        <v>272</v>
      </c>
      <c r="B28" s="15">
        <v>201</v>
      </c>
      <c r="C28" s="16"/>
    </row>
    <row r="29" spans="1:3" ht="19.5" customHeight="1">
      <c r="A29" s="14" t="s">
        <v>273</v>
      </c>
      <c r="B29" s="15">
        <v>234</v>
      </c>
      <c r="C29" s="16"/>
    </row>
    <row r="30" spans="1:3" ht="19.5" customHeight="1">
      <c r="A30" s="14" t="s">
        <v>274</v>
      </c>
      <c r="B30" s="15">
        <v>541</v>
      </c>
      <c r="C30" s="16"/>
    </row>
    <row r="31" spans="1:3" ht="19.5" customHeight="1">
      <c r="A31" s="14" t="s">
        <v>275</v>
      </c>
      <c r="B31" s="15">
        <v>423</v>
      </c>
      <c r="C31" s="16"/>
    </row>
    <row r="32" spans="1:3" ht="19.5" customHeight="1">
      <c r="A32" s="14" t="s">
        <v>276</v>
      </c>
      <c r="B32" s="15">
        <v>386</v>
      </c>
      <c r="C32" s="16"/>
    </row>
    <row r="33" spans="1:3" ht="19.5" customHeight="1">
      <c r="A33" s="14" t="s">
        <v>277</v>
      </c>
      <c r="B33" s="15">
        <v>480</v>
      </c>
      <c r="C33" s="16"/>
    </row>
    <row r="34" spans="1:3" ht="19.5" customHeight="1">
      <c r="A34" s="14" t="s">
        <v>278</v>
      </c>
      <c r="B34" s="15">
        <v>434</v>
      </c>
      <c r="C34" s="16"/>
    </row>
    <row r="35" spans="1:3" ht="19.5" customHeight="1">
      <c r="A35" s="14" t="s">
        <v>279</v>
      </c>
      <c r="B35" s="15">
        <v>825</v>
      </c>
      <c r="C35" s="16"/>
    </row>
    <row r="36" spans="1:3" ht="19.5" customHeight="1">
      <c r="A36" s="14" t="s">
        <v>280</v>
      </c>
      <c r="B36" s="15">
        <v>535</v>
      </c>
      <c r="C36" s="16"/>
    </row>
    <row r="37" ht="19.5" customHeight="1"/>
    <row r="38" ht="19.5" customHeight="1"/>
  </sheetData>
  <sheetProtection/>
  <mergeCells count="1">
    <mergeCell ref="A2:C2"/>
  </mergeCells>
  <printOptions/>
  <pageMargins left="0.71" right="0.71" top="0.75" bottom="0.75" header="0.31" footer="0.31"/>
  <pageSetup firstPageNumber="24" useFirstPageNumber="1" orientation="portrait" paperSize="9"/>
  <headerFooter>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黄绍婷</cp:lastModifiedBy>
  <cp:lastPrinted>2017-06-13T02:20:00Z</cp:lastPrinted>
  <dcterms:created xsi:type="dcterms:W3CDTF">2017-03-22T03:09:00Z</dcterms:created>
  <dcterms:modified xsi:type="dcterms:W3CDTF">2017-06-23T00:24:37Z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